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Gshare\共有\新規事業\ホームページ\"/>
    </mc:Choice>
  </mc:AlternateContent>
  <xr:revisionPtr revIDLastSave="0" documentId="13_ncr:1_{C72DF47B-20FA-4E77-BF09-BDA0BEC0E9EE}" xr6:coauthVersionLast="47" xr6:coauthVersionMax="47" xr10:uidLastSave="{00000000-0000-0000-0000-000000000000}"/>
  <bookViews>
    <workbookView xWindow="5550" yWindow="225" windowWidth="23100" windowHeight="15075" xr2:uid="{77F99AEE-C0E6-4B15-9385-DD8CAFD9A013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38" i="1" l="1"/>
  <c r="AJ5" i="1"/>
  <c r="AF90" i="1"/>
  <c r="AF88" i="1"/>
  <c r="AF86" i="1"/>
  <c r="AF84" i="1"/>
  <c r="AF82" i="1"/>
  <c r="AF80" i="1"/>
  <c r="AF78" i="1"/>
  <c r="AF91" i="1" s="1"/>
  <c r="AF94" i="1" s="1"/>
  <c r="AF76" i="1"/>
  <c r="AF74" i="1"/>
  <c r="AF72" i="1"/>
  <c r="AF70" i="1"/>
  <c r="AF68" i="1"/>
  <c r="AF66" i="1"/>
  <c r="AF64" i="1"/>
  <c r="AF62" i="1"/>
  <c r="AF89" i="1"/>
  <c r="AF87" i="1"/>
  <c r="AF85" i="1"/>
  <c r="AF83" i="1"/>
  <c r="AF81" i="1"/>
  <c r="AF79" i="1"/>
  <c r="AF77" i="1"/>
  <c r="AF75" i="1"/>
  <c r="AF73" i="1"/>
  <c r="AF71" i="1"/>
  <c r="AF69" i="1"/>
  <c r="AF67" i="1"/>
  <c r="AF65" i="1"/>
  <c r="AF63" i="1"/>
  <c r="AF61" i="1"/>
  <c r="AF36" i="1"/>
  <c r="AF34" i="1"/>
  <c r="AF27" i="1"/>
  <c r="AF25" i="1"/>
  <c r="AF23" i="1"/>
  <c r="AF21" i="1"/>
  <c r="AF26" i="1"/>
  <c r="AF24" i="1"/>
  <c r="AF22" i="1"/>
  <c r="AF20" i="1"/>
  <c r="AF18" i="1"/>
  <c r="AF35" i="1"/>
  <c r="AF60" i="1"/>
  <c r="AF59" i="1"/>
  <c r="AF33" i="1"/>
  <c r="AF19" i="1"/>
  <c r="AF92" i="1" l="1"/>
  <c r="AF39" i="1"/>
  <c r="AF96" i="1" l="1"/>
  <c r="AF99" i="1" l="1"/>
</calcChain>
</file>

<file path=xl/sharedStrings.xml><?xml version="1.0" encoding="utf-8"?>
<sst xmlns="http://schemas.openxmlformats.org/spreadsheetml/2006/main" count="132" uniqueCount="89">
  <si>
    <t>注　文　票</t>
    <rPh sb="0" eb="1">
      <t>チュウ</t>
    </rPh>
    <rPh sb="2" eb="3">
      <t>ブン</t>
    </rPh>
    <rPh sb="4" eb="5">
      <t>ヒョウ</t>
    </rPh>
    <phoneticPr fontId="2"/>
  </si>
  <si>
    <t>御社名</t>
    <rPh sb="0" eb="3">
      <t>オンシャメイ</t>
    </rPh>
    <phoneticPr fontId="2"/>
  </si>
  <si>
    <t>〒</t>
    <phoneticPr fontId="2"/>
  </si>
  <si>
    <t>〒329-0431</t>
    <phoneticPr fontId="2"/>
  </si>
  <si>
    <t>栃木県下野市薬師寺1170-4</t>
    <rPh sb="0" eb="3">
      <t>トチギケン</t>
    </rPh>
    <rPh sb="3" eb="6">
      <t>シモツケシ</t>
    </rPh>
    <rPh sb="6" eb="9">
      <t>ヤクシジ</t>
    </rPh>
    <phoneticPr fontId="2"/>
  </si>
  <si>
    <t>FAX 0285-37-7951</t>
    <phoneticPr fontId="2"/>
  </si>
  <si>
    <t>注文番号</t>
    <rPh sb="0" eb="4">
      <t>チュウモンバンゴウ</t>
    </rPh>
    <phoneticPr fontId="2"/>
  </si>
  <si>
    <t>発注日</t>
    <rPh sb="0" eb="3">
      <t>ハッチュウビ</t>
    </rPh>
    <phoneticPr fontId="2"/>
  </si>
  <si>
    <t>：</t>
    <phoneticPr fontId="2"/>
  </si>
  <si>
    <t>住所</t>
    <rPh sb="0" eb="2">
      <t>ジュウショ</t>
    </rPh>
    <phoneticPr fontId="2"/>
  </si>
  <si>
    <t>担当者名</t>
    <rPh sb="0" eb="3">
      <t>タントウシャ</t>
    </rPh>
    <rPh sb="3" eb="4">
      <t>メイ</t>
    </rPh>
    <phoneticPr fontId="2"/>
  </si>
  <si>
    <t>TEL</t>
    <phoneticPr fontId="2"/>
  </si>
  <si>
    <t>FAX</t>
    <phoneticPr fontId="2"/>
  </si>
  <si>
    <t>希望納期</t>
    <rPh sb="0" eb="4">
      <t>キボウノウキ</t>
    </rPh>
    <phoneticPr fontId="2"/>
  </si>
  <si>
    <t>送付先</t>
    <rPh sb="0" eb="3">
      <t>ソウフサキ</t>
    </rPh>
    <phoneticPr fontId="2"/>
  </si>
  <si>
    <t>➀</t>
    <phoneticPr fontId="2"/>
  </si>
  <si>
    <t>金　　額</t>
    <rPh sb="0" eb="1">
      <t>キン</t>
    </rPh>
    <rPh sb="3" eb="4">
      <t>ガク</t>
    </rPh>
    <phoneticPr fontId="2"/>
  </si>
  <si>
    <t>数 量</t>
    <rPh sb="0" eb="1">
      <t>カズ</t>
    </rPh>
    <rPh sb="2" eb="3">
      <t>リョウ</t>
    </rPh>
    <phoneticPr fontId="2"/>
  </si>
  <si>
    <t>単 位</t>
    <rPh sb="0" eb="1">
      <t>タン</t>
    </rPh>
    <rPh sb="2" eb="3">
      <t>クライ</t>
    </rPh>
    <phoneticPr fontId="2"/>
  </si>
  <si>
    <t>単 価</t>
    <rPh sb="0" eb="1">
      <t>タン</t>
    </rPh>
    <rPh sb="2" eb="3">
      <t>アタイ</t>
    </rPh>
    <phoneticPr fontId="2"/>
  </si>
  <si>
    <t>②</t>
    <phoneticPr fontId="2"/>
  </si>
  <si>
    <t>コツポン</t>
    <phoneticPr fontId="2"/>
  </si>
  <si>
    <t>コツポン　小　３ｇ</t>
    <rPh sb="5" eb="6">
      <t>ショウ</t>
    </rPh>
    <phoneticPr fontId="2"/>
  </si>
  <si>
    <t>個</t>
    <rPh sb="0" eb="1">
      <t>コ</t>
    </rPh>
    <phoneticPr fontId="2"/>
  </si>
  <si>
    <t>コツポン　中　１０ｇ</t>
    <rPh sb="5" eb="6">
      <t>チュウ</t>
    </rPh>
    <phoneticPr fontId="2"/>
  </si>
  <si>
    <t>コツポン　大　２５ｇ</t>
    <rPh sb="5" eb="6">
      <t>ダイ</t>
    </rPh>
    <phoneticPr fontId="2"/>
  </si>
  <si>
    <t>コツポン　α　３０ｇ×２（連包）</t>
    <rPh sb="13" eb="14">
      <t>レン</t>
    </rPh>
    <rPh sb="14" eb="15">
      <t>ホウ</t>
    </rPh>
    <phoneticPr fontId="2"/>
  </si>
  <si>
    <t>③</t>
    <phoneticPr fontId="2"/>
  </si>
  <si>
    <t>材料及び工具</t>
    <rPh sb="0" eb="2">
      <t>ザイリョウ</t>
    </rPh>
    <rPh sb="2" eb="3">
      <t>オヨ</t>
    </rPh>
    <rPh sb="4" eb="6">
      <t>コウグ</t>
    </rPh>
    <phoneticPr fontId="2"/>
  </si>
  <si>
    <t>消費税10％</t>
    <rPh sb="0" eb="3">
      <t>ショウヒゼイ</t>
    </rPh>
    <phoneticPr fontId="2"/>
  </si>
  <si>
    <t>本</t>
    <rPh sb="0" eb="1">
      <t>ホン</t>
    </rPh>
    <phoneticPr fontId="2"/>
  </si>
  <si>
    <t>墓石用シーリング材　ストン・ボンド</t>
    <rPh sb="0" eb="2">
      <t>ボセキ</t>
    </rPh>
    <rPh sb="2" eb="3">
      <t>ヨウ</t>
    </rPh>
    <rPh sb="8" eb="9">
      <t>ザイ</t>
    </rPh>
    <phoneticPr fontId="2"/>
  </si>
  <si>
    <t>カートリッジガン</t>
    <phoneticPr fontId="2"/>
  </si>
  <si>
    <t>丁</t>
    <rPh sb="0" eb="1">
      <t>チョウ</t>
    </rPh>
    <phoneticPr fontId="2"/>
  </si>
  <si>
    <t>洗浄剤　　　　　1,6L</t>
    <rPh sb="0" eb="3">
      <t>センジョウザイ</t>
    </rPh>
    <phoneticPr fontId="2"/>
  </si>
  <si>
    <t>缶</t>
    <rPh sb="0" eb="1">
      <t>カン</t>
    </rPh>
    <phoneticPr fontId="2"/>
  </si>
  <si>
    <t>洗浄剤　　　　　４L</t>
    <rPh sb="0" eb="3">
      <t>センジョウザイ</t>
    </rPh>
    <phoneticPr fontId="2"/>
  </si>
  <si>
    <t>箱</t>
    <rPh sb="0" eb="1">
      <t>ハコ</t>
    </rPh>
    <phoneticPr fontId="2"/>
  </si>
  <si>
    <t>バックアップ材　丸棒　10φ　１箱250m</t>
    <rPh sb="6" eb="7">
      <t>ザイ</t>
    </rPh>
    <rPh sb="8" eb="10">
      <t>マルボウ</t>
    </rPh>
    <rPh sb="16" eb="17">
      <t>ハコ</t>
    </rPh>
    <phoneticPr fontId="2"/>
  </si>
  <si>
    <t>袋</t>
    <rPh sb="0" eb="1">
      <t>フクロ</t>
    </rPh>
    <phoneticPr fontId="2"/>
  </si>
  <si>
    <t>実習台セット</t>
    <rPh sb="0" eb="3">
      <t>ジッシュウダイ</t>
    </rPh>
    <phoneticPr fontId="2"/>
  </si>
  <si>
    <t>台</t>
    <rPh sb="0" eb="1">
      <t>ダイ</t>
    </rPh>
    <phoneticPr fontId="2"/>
  </si>
  <si>
    <t>特殊仕上げバッカー</t>
    <rPh sb="0" eb="2">
      <t>トクシュ</t>
    </rPh>
    <rPh sb="2" eb="4">
      <t>シア</t>
    </rPh>
    <phoneticPr fontId="2"/>
  </si>
  <si>
    <t xml:space="preserve">墓石用シーリング材　セメダイン    </t>
    <rPh sb="0" eb="3">
      <t>ボセキヨウ</t>
    </rPh>
    <rPh sb="8" eb="9">
      <t>ザイ</t>
    </rPh>
    <phoneticPr fontId="2"/>
  </si>
  <si>
    <t>曲がりノズル</t>
    <rPh sb="0" eb="1">
      <t>マ</t>
    </rPh>
    <phoneticPr fontId="2"/>
  </si>
  <si>
    <t>50本／束</t>
    <rPh sb="2" eb="3">
      <t>ホン</t>
    </rPh>
    <rPh sb="4" eb="5">
      <t>タバ</t>
    </rPh>
    <phoneticPr fontId="2"/>
  </si>
  <si>
    <t>70巻き／箱</t>
    <rPh sb="2" eb="3">
      <t>マ</t>
    </rPh>
    <rPh sb="5" eb="6">
      <t>ハコ</t>
    </rPh>
    <phoneticPr fontId="2"/>
  </si>
  <si>
    <t>新耐震キーパーキット</t>
    <rPh sb="0" eb="1">
      <t>シン</t>
    </rPh>
    <rPh sb="1" eb="3">
      <t>タイシン</t>
    </rPh>
    <phoneticPr fontId="2"/>
  </si>
  <si>
    <t>10本／箱</t>
    <rPh sb="2" eb="3">
      <t>ホン</t>
    </rPh>
    <rPh sb="4" eb="5">
      <t>ハコ</t>
    </rPh>
    <phoneticPr fontId="2"/>
  </si>
  <si>
    <t>ウエス　　　　（１袋１㎏入り）</t>
    <rPh sb="9" eb="10">
      <t>フクロ</t>
    </rPh>
    <rPh sb="12" eb="13">
      <t>イ</t>
    </rPh>
    <phoneticPr fontId="2"/>
  </si>
  <si>
    <r>
      <t>バックアップ材　丸棒　 6</t>
    </r>
    <r>
      <rPr>
        <sz val="9"/>
        <color theme="1"/>
        <rFont val="Yu Gothic"/>
        <family val="3"/>
        <charset val="128"/>
      </rPr>
      <t>φ</t>
    </r>
    <r>
      <rPr>
        <sz val="13.15"/>
        <color theme="1"/>
        <rFont val="游明朝 Demibold"/>
        <family val="1"/>
        <charset val="128"/>
      </rPr>
      <t>　</t>
    </r>
    <r>
      <rPr>
        <sz val="9"/>
        <color theme="1"/>
        <rFont val="游明朝 Demibold"/>
        <family val="1"/>
        <charset val="128"/>
      </rPr>
      <t>１箱250m</t>
    </r>
    <rPh sb="6" eb="7">
      <t>ザイ</t>
    </rPh>
    <rPh sb="8" eb="10">
      <t>マルボウ</t>
    </rPh>
    <rPh sb="16" eb="17">
      <t>ハコ</t>
    </rPh>
    <phoneticPr fontId="2"/>
  </si>
  <si>
    <t>バックアップ材　丸棒　 8φ 　１箱200m</t>
    <rPh sb="6" eb="7">
      <t>ザイ</t>
    </rPh>
    <rPh sb="8" eb="10">
      <t>マルボウ</t>
    </rPh>
    <rPh sb="17" eb="18">
      <t>ハコ</t>
    </rPh>
    <phoneticPr fontId="2"/>
  </si>
  <si>
    <t>➀＋②　小計</t>
    <rPh sb="4" eb="6">
      <t>ショウケイ</t>
    </rPh>
    <phoneticPr fontId="2"/>
  </si>
  <si>
    <t>60巻き／箱</t>
    <rPh sb="2" eb="3">
      <t>マ</t>
    </rPh>
    <rPh sb="5" eb="6">
      <t>ハコ</t>
    </rPh>
    <phoneticPr fontId="2"/>
  </si>
  <si>
    <t>50巻き／箱</t>
    <rPh sb="2" eb="3">
      <t>マ</t>
    </rPh>
    <rPh sb="5" eb="6">
      <t>ハコ</t>
    </rPh>
    <phoneticPr fontId="2"/>
  </si>
  <si>
    <t>最終金額計(税込み)</t>
    <rPh sb="0" eb="4">
      <t>サイシュウキンガク</t>
    </rPh>
    <rPh sb="4" eb="5">
      <t>ケイ</t>
    </rPh>
    <rPh sb="6" eb="8">
      <t>ゼイコ</t>
    </rPh>
    <phoneticPr fontId="2"/>
  </si>
  <si>
    <t>③小計</t>
    <rPh sb="1" eb="3">
      <t>ショウケイ</t>
    </rPh>
    <phoneticPr fontId="2"/>
  </si>
  <si>
    <t>防水機能アップ専用スポンジゴム</t>
    <rPh sb="0" eb="4">
      <t>ボウスイキノウ</t>
    </rPh>
    <rPh sb="7" eb="9">
      <t>センヨウ</t>
    </rPh>
    <phoneticPr fontId="2"/>
  </si>
  <si>
    <t>10ｍ／束</t>
    <rPh sb="4" eb="5">
      <t>タバ</t>
    </rPh>
    <phoneticPr fontId="2"/>
  </si>
  <si>
    <t>品　　　名</t>
    <rPh sb="0" eb="1">
      <t>ヒン</t>
    </rPh>
    <rPh sb="4" eb="5">
      <t>ナ</t>
    </rPh>
    <phoneticPr fontId="2"/>
  </si>
  <si>
    <t>300ml／缶</t>
    <rPh sb="6" eb="7">
      <t>カン</t>
    </rPh>
    <phoneticPr fontId="2"/>
  </si>
  <si>
    <t>➀~③合計</t>
    <rPh sb="3" eb="5">
      <t>ゴウケイ</t>
    </rPh>
    <phoneticPr fontId="2"/>
  </si>
  <si>
    <t>仕上げバッカー　緑　 10mm×60mmノリ 1m</t>
    <rPh sb="0" eb="2">
      <t>シア</t>
    </rPh>
    <rPh sb="8" eb="9">
      <t>ミドリ</t>
    </rPh>
    <phoneticPr fontId="2"/>
  </si>
  <si>
    <t>仕上げバッカー　若草 10mm×60mmノリ 1m</t>
    <rPh sb="0" eb="2">
      <t>シア</t>
    </rPh>
    <rPh sb="8" eb="10">
      <t>ワカクサ</t>
    </rPh>
    <phoneticPr fontId="2"/>
  </si>
  <si>
    <t>バックアップ材　5mm×10mmノリ 1m</t>
    <rPh sb="6" eb="7">
      <t>ザイ</t>
    </rPh>
    <phoneticPr fontId="2"/>
  </si>
  <si>
    <t>墓石調整ゴム 1mm×20mm 60°ノリ付き 1m</t>
    <rPh sb="0" eb="2">
      <t>ボセキ</t>
    </rPh>
    <rPh sb="2" eb="4">
      <t>チョウセイ</t>
    </rPh>
    <rPh sb="21" eb="22">
      <t>ツ</t>
    </rPh>
    <phoneticPr fontId="2"/>
  </si>
  <si>
    <t>墓石調整ゴム 2mm×20mm 60°ノリ付き 1m</t>
    <rPh sb="0" eb="2">
      <t>ボセキ</t>
    </rPh>
    <rPh sb="2" eb="4">
      <t>チョウセイ</t>
    </rPh>
    <rPh sb="21" eb="22">
      <t>ツ</t>
    </rPh>
    <phoneticPr fontId="2"/>
  </si>
  <si>
    <t>墓石調整ゴム 3mm×20mm 60°ノリ付き 1m</t>
    <rPh sb="0" eb="2">
      <t>ボセキ</t>
    </rPh>
    <rPh sb="2" eb="4">
      <t>チョウセイ</t>
    </rPh>
    <rPh sb="21" eb="22">
      <t>ツ</t>
    </rPh>
    <phoneticPr fontId="2"/>
  </si>
  <si>
    <t>墓石調整ゴム 5mm×20mm 60°ノリ付き 1m</t>
    <rPh sb="0" eb="2">
      <t>ボセキ</t>
    </rPh>
    <rPh sb="2" eb="4">
      <t>チョウセイ</t>
    </rPh>
    <rPh sb="21" eb="22">
      <t>ツ</t>
    </rPh>
    <phoneticPr fontId="2"/>
  </si>
  <si>
    <t xml:space="preserve"> 10㎏まで　　外寸 60ｍｍ角 内寸  30ｍｍ角</t>
    <rPh sb="8" eb="10">
      <t>ガイスン</t>
    </rPh>
    <rPh sb="15" eb="16">
      <t>カク</t>
    </rPh>
    <rPh sb="17" eb="18">
      <t>ウチ</t>
    </rPh>
    <rPh sb="18" eb="19">
      <t>スン</t>
    </rPh>
    <rPh sb="25" eb="26">
      <t>カク</t>
    </rPh>
    <phoneticPr fontId="2"/>
  </si>
  <si>
    <t xml:space="preserve"> 20㎏まで　　外寸 70ｍｍ角 内寸  40ｍｍ角</t>
    <rPh sb="8" eb="10">
      <t>ガイスン</t>
    </rPh>
    <rPh sb="15" eb="16">
      <t>カク</t>
    </rPh>
    <rPh sb="17" eb="18">
      <t>ウチ</t>
    </rPh>
    <rPh sb="18" eb="19">
      <t>スン</t>
    </rPh>
    <rPh sb="25" eb="26">
      <t>カク</t>
    </rPh>
    <phoneticPr fontId="2"/>
  </si>
  <si>
    <t xml:space="preserve"> 30㎏まで　　外寸 80ｍｍ角 内寸  50ｍｍ角</t>
    <rPh sb="8" eb="10">
      <t>ガイスン</t>
    </rPh>
    <rPh sb="15" eb="16">
      <t>カク</t>
    </rPh>
    <rPh sb="17" eb="18">
      <t>ウチ</t>
    </rPh>
    <rPh sb="18" eb="19">
      <t>スン</t>
    </rPh>
    <rPh sb="25" eb="26">
      <t>カク</t>
    </rPh>
    <phoneticPr fontId="2"/>
  </si>
  <si>
    <t xml:space="preserve"> 40㎏まで　　外寸 87ｍｍ角 内寸  57ｍｍ角</t>
    <rPh sb="8" eb="10">
      <t>ガイスン</t>
    </rPh>
    <rPh sb="15" eb="16">
      <t>カク</t>
    </rPh>
    <rPh sb="17" eb="18">
      <t>ウチ</t>
    </rPh>
    <rPh sb="18" eb="19">
      <t>スン</t>
    </rPh>
    <rPh sb="25" eb="26">
      <t>カク</t>
    </rPh>
    <phoneticPr fontId="2"/>
  </si>
  <si>
    <t xml:space="preserve"> 50㎏まで　　外寸 95ｍｍ角 内寸  65ｍｍ角</t>
    <rPh sb="8" eb="10">
      <t>ガイスン</t>
    </rPh>
    <rPh sb="15" eb="16">
      <t>カク</t>
    </rPh>
    <rPh sb="17" eb="18">
      <t>ウチ</t>
    </rPh>
    <rPh sb="18" eb="19">
      <t>スン</t>
    </rPh>
    <rPh sb="25" eb="26">
      <t>カク</t>
    </rPh>
    <phoneticPr fontId="2"/>
  </si>
  <si>
    <t xml:space="preserve"> 60㎏まで　　外寸100ｍｍ角 内寸  70ｍｍ角</t>
    <rPh sb="8" eb="10">
      <t>ガイスン</t>
    </rPh>
    <rPh sb="15" eb="16">
      <t>カク</t>
    </rPh>
    <rPh sb="17" eb="18">
      <t>ウチ</t>
    </rPh>
    <rPh sb="18" eb="19">
      <t>スン</t>
    </rPh>
    <rPh sb="25" eb="26">
      <t>カク</t>
    </rPh>
    <phoneticPr fontId="2"/>
  </si>
  <si>
    <t xml:space="preserve"> 70㎏まで　　外寸105ｍｍ角 内寸  75ｍｍ角</t>
    <rPh sb="8" eb="10">
      <t>ガイスン</t>
    </rPh>
    <rPh sb="15" eb="16">
      <t>カク</t>
    </rPh>
    <rPh sb="17" eb="18">
      <t>ウチ</t>
    </rPh>
    <rPh sb="18" eb="19">
      <t>スン</t>
    </rPh>
    <rPh sb="25" eb="26">
      <t>カク</t>
    </rPh>
    <phoneticPr fontId="2"/>
  </si>
  <si>
    <t xml:space="preserve"> 80㎏まで　　外寸110ｍｍ角 内寸  80ｍｍ角</t>
    <rPh sb="8" eb="10">
      <t>ガイスン</t>
    </rPh>
    <rPh sb="15" eb="16">
      <t>カク</t>
    </rPh>
    <rPh sb="17" eb="18">
      <t>ウチ</t>
    </rPh>
    <rPh sb="18" eb="19">
      <t>スン</t>
    </rPh>
    <rPh sb="25" eb="26">
      <t>カク</t>
    </rPh>
    <phoneticPr fontId="2"/>
  </si>
  <si>
    <t xml:space="preserve"> 90㎏まで　　外寸120ｍｍ角 内寸  90ｍｍ角</t>
    <rPh sb="8" eb="10">
      <t>ガイスン</t>
    </rPh>
    <rPh sb="15" eb="16">
      <t>カク</t>
    </rPh>
    <rPh sb="17" eb="18">
      <t>ウチ</t>
    </rPh>
    <rPh sb="18" eb="19">
      <t>スン</t>
    </rPh>
    <rPh sb="25" eb="26">
      <t>カク</t>
    </rPh>
    <phoneticPr fontId="2"/>
  </si>
  <si>
    <t>100㎏まで　   外寸130ｍｍ角 内寸100ｍｍ角</t>
    <rPh sb="10" eb="11">
      <t>ソト</t>
    </rPh>
    <rPh sb="17" eb="18">
      <t>カク</t>
    </rPh>
    <rPh sb="19" eb="21">
      <t>ナイスン</t>
    </rPh>
    <rPh sb="26" eb="27">
      <t>カク</t>
    </rPh>
    <phoneticPr fontId="2"/>
  </si>
  <si>
    <t>墓石用シーリングプライマー　セメダイン MP-1000</t>
    <rPh sb="0" eb="3">
      <t>ボセキヨウ</t>
    </rPh>
    <phoneticPr fontId="2"/>
  </si>
  <si>
    <t>500g／缶</t>
    <rPh sb="5" eb="6">
      <t>カン</t>
    </rPh>
    <phoneticPr fontId="2"/>
  </si>
  <si>
    <t>ロングノズル　　　</t>
    <phoneticPr fontId="2"/>
  </si>
  <si>
    <t>直ノズル</t>
    <rPh sb="0" eb="1">
      <t>チョク</t>
    </rPh>
    <phoneticPr fontId="2"/>
  </si>
  <si>
    <t>マスキングテープ　カモイ　3303NEO　18mm巾</t>
    <rPh sb="25" eb="26">
      <t>ハバ</t>
    </rPh>
    <phoneticPr fontId="2"/>
  </si>
  <si>
    <t>マスキングテープ　カモイ　3303NEO　21mm巾</t>
    <rPh sb="25" eb="26">
      <t>ハバ</t>
    </rPh>
    <phoneticPr fontId="2"/>
  </si>
  <si>
    <t>マスキングテープ　カモイ　3303NEO　24mm巾</t>
    <rPh sb="25" eb="26">
      <t>ハバ</t>
    </rPh>
    <phoneticPr fontId="2"/>
  </si>
  <si>
    <t>　      青ゴム3mm+白5mm×60mmノリ 1m</t>
    <rPh sb="7" eb="8">
      <t>アオ</t>
    </rPh>
    <rPh sb="14" eb="15">
      <t>シロ</t>
    </rPh>
    <phoneticPr fontId="2"/>
  </si>
  <si>
    <t>シリコン用シーリングプライマー　プライマーB</t>
    <rPh sb="4" eb="5">
      <t>ヨウ</t>
    </rPh>
    <phoneticPr fontId="2"/>
  </si>
  <si>
    <t>スポンジゴム接着用シーリング材　8070プロ</t>
    <rPh sb="6" eb="9">
      <t>セッチャクヨウ</t>
    </rPh>
    <rPh sb="14" eb="15">
      <t>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</si>
</sst>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&quot;¥&quot;#,##0_);[Red]\(&quot;¥&quot;#,##0\)"/>
  </numFmts>
  <fonts count="1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明朝 Demibold"/>
      <family val="1"/>
      <charset val="128"/>
    </font>
    <font>
      <sz val="18"/>
      <color theme="1"/>
      <name val="游明朝 Demibold"/>
      <family val="1"/>
      <charset val="128"/>
    </font>
    <font>
      <sz val="9"/>
      <color theme="1"/>
      <name val="游明朝 Demibold"/>
      <family val="1"/>
      <charset val="128"/>
    </font>
    <font>
      <sz val="9"/>
      <name val="游明朝 Demibold"/>
      <family val="1"/>
      <charset val="128"/>
    </font>
    <font>
      <sz val="14"/>
      <color theme="1"/>
      <name val="游明朝 Demibold"/>
      <family val="1"/>
      <charset val="128"/>
    </font>
    <font>
      <sz val="9"/>
      <color theme="1"/>
      <name val="Yu Gothic"/>
      <family val="3"/>
      <charset val="128"/>
    </font>
    <font>
      <sz val="13.15"/>
      <color theme="1"/>
      <name val="游明朝 Demibold"/>
      <family val="1"/>
      <charset val="128"/>
    </font>
    <font>
      <b/>
      <sz val="14"/>
      <color theme="1"/>
      <name val="游明朝 Demibold"/>
      <family val="1"/>
      <charset val="128"/>
    </font>
    <font>
      <b/>
      <u/>
      <sz val="12"/>
      <color theme="1"/>
      <name val="游明朝 Demibold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4.9989318521683403E-2"/>
      </bottom>
      <diagonal/>
    </border>
    <border>
      <left/>
      <right/>
      <top style="medium">
        <color indexed="64"/>
      </top>
      <bottom style="thin">
        <color theme="0" tint="-4.9989318521683403E-2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4.9989318521683403E-2"/>
      </bottom>
      <diagonal/>
    </border>
    <border>
      <left style="medium">
        <color indexed="64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medium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medium">
        <color indexed="64"/>
      </left>
      <right/>
      <top style="thin">
        <color theme="0" tint="-4.9989318521683403E-2"/>
      </top>
      <bottom style="medium">
        <color indexed="64"/>
      </bottom>
      <diagonal/>
    </border>
    <border>
      <left/>
      <right/>
      <top style="thin">
        <color theme="0" tint="-4.9989318521683403E-2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4.9989318521683403E-2"/>
      </top>
      <bottom style="medium">
        <color indexed="64"/>
      </bottom>
      <diagonal/>
    </border>
    <border>
      <left/>
      <right/>
      <top/>
      <bottom style="thin">
        <color theme="0" tint="-4.9989318521683403E-2"/>
      </bottom>
      <diagonal/>
    </border>
    <border>
      <left/>
      <right style="medium">
        <color indexed="64"/>
      </right>
      <top/>
      <bottom style="thin">
        <color theme="0" tint="-4.9989318521683403E-2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theme="0" tint="-4.9989318521683403E-2"/>
      </top>
      <bottom/>
      <diagonal/>
    </border>
    <border>
      <left/>
      <right style="medium">
        <color indexed="64"/>
      </right>
      <top style="thin">
        <color theme="0" tint="-4.9989318521683403E-2"/>
      </top>
      <bottom/>
      <diagonal/>
    </border>
    <border>
      <left style="thick">
        <color indexed="64"/>
      </left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</cellStyleXfs>
  <cellXfs count="150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top"/>
    </xf>
    <xf numFmtId="0" fontId="6" fillId="0" borderId="0" xfId="0" applyFont="1" applyAlignment="1">
      <alignment shrinkToFit="1"/>
    </xf>
    <xf numFmtId="0" fontId="5" fillId="0" borderId="0" xfId="0" applyFont="1" applyAlignme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28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vertical="center" shrinkToFit="1"/>
    </xf>
    <xf numFmtId="0" fontId="11" fillId="0" borderId="0" xfId="0" applyFont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56" xfId="0" applyFont="1" applyBorder="1">
      <alignment vertical="center"/>
    </xf>
    <xf numFmtId="0" fontId="3" fillId="0" borderId="59" xfId="0" applyFont="1" applyBorder="1">
      <alignment vertical="center"/>
    </xf>
    <xf numFmtId="0" fontId="5" fillId="0" borderId="59" xfId="0" applyFont="1" applyBorder="1">
      <alignment vertical="center"/>
    </xf>
    <xf numFmtId="0" fontId="5" fillId="0" borderId="60" xfId="0" applyFont="1" applyBorder="1">
      <alignment vertical="center"/>
    </xf>
    <xf numFmtId="176" fontId="5" fillId="0" borderId="37" xfId="0" applyNumberFormat="1" applyFont="1" applyBorder="1" applyAlignment="1">
      <alignment horizontal="center" vertical="center"/>
    </xf>
    <xf numFmtId="176" fontId="5" fillId="0" borderId="38" xfId="0" applyNumberFormat="1" applyFont="1" applyBorder="1" applyAlignment="1">
      <alignment horizontal="center" vertical="center"/>
    </xf>
    <xf numFmtId="176" fontId="5" fillId="0" borderId="39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56" xfId="0" applyFont="1" applyBorder="1" applyAlignment="1">
      <alignment horizontal="left"/>
    </xf>
    <xf numFmtId="0" fontId="5" fillId="0" borderId="46" xfId="0" applyFont="1" applyBorder="1" applyAlignment="1">
      <alignment horizontal="left" vertical="center"/>
    </xf>
    <xf numFmtId="0" fontId="5" fillId="0" borderId="47" xfId="0" applyFont="1" applyBorder="1" applyAlignment="1">
      <alignment horizontal="left" vertical="center"/>
    </xf>
    <xf numFmtId="0" fontId="5" fillId="0" borderId="40" xfId="0" applyFont="1" applyBorder="1" applyAlignment="1">
      <alignment horizontal="left" vertical="center"/>
    </xf>
    <xf numFmtId="0" fontId="5" fillId="0" borderId="41" xfId="0" applyFont="1" applyBorder="1" applyAlignment="1">
      <alignment horizontal="left" vertical="center"/>
    </xf>
    <xf numFmtId="0" fontId="5" fillId="0" borderId="42" xfId="0" applyFont="1" applyBorder="1" applyAlignment="1">
      <alignment horizontal="left"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5" borderId="2" xfId="0" applyFont="1" applyFill="1" applyBorder="1" applyAlignment="1">
      <alignment horizontal="left" vertical="center"/>
    </xf>
    <xf numFmtId="0" fontId="5" fillId="5" borderId="11" xfId="0" applyFont="1" applyFill="1" applyBorder="1" applyAlignment="1">
      <alignment horizontal="left" vertical="center"/>
    </xf>
    <xf numFmtId="0" fontId="5" fillId="6" borderId="2" xfId="0" applyFont="1" applyFill="1" applyBorder="1" applyAlignment="1">
      <alignment horizontal="left" vertical="center"/>
    </xf>
    <xf numFmtId="0" fontId="5" fillId="6" borderId="11" xfId="0" applyFont="1" applyFill="1" applyBorder="1" applyAlignment="1">
      <alignment horizontal="left" vertical="center"/>
    </xf>
    <xf numFmtId="0" fontId="5" fillId="0" borderId="51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52" xfId="0" applyFont="1" applyBorder="1" applyAlignment="1">
      <alignment horizontal="right" vertical="center"/>
    </xf>
    <xf numFmtId="0" fontId="5" fillId="5" borderId="10" xfId="0" applyFont="1" applyFill="1" applyBorder="1" applyAlignment="1">
      <alignment horizontal="right" vertical="center"/>
    </xf>
    <xf numFmtId="0" fontId="5" fillId="5" borderId="2" xfId="0" applyFont="1" applyFill="1" applyBorder="1" applyAlignment="1">
      <alignment horizontal="right" vertical="center"/>
    </xf>
    <xf numFmtId="0" fontId="5" fillId="6" borderId="10" xfId="0" applyFont="1" applyFill="1" applyBorder="1" applyAlignment="1">
      <alignment horizontal="right" vertical="center"/>
    </xf>
    <xf numFmtId="0" fontId="5" fillId="6" borderId="2" xfId="0" applyFont="1" applyFill="1" applyBorder="1" applyAlignment="1">
      <alignment horizontal="right" vertical="center"/>
    </xf>
    <xf numFmtId="177" fontId="5" fillId="5" borderId="2" xfId="0" applyNumberFormat="1" applyFont="1" applyFill="1" applyBorder="1" applyAlignment="1">
      <alignment horizontal="right" vertical="center"/>
    </xf>
    <xf numFmtId="177" fontId="5" fillId="6" borderId="2" xfId="0" applyNumberFormat="1" applyFont="1" applyFill="1" applyBorder="1" applyAlignment="1">
      <alignment horizontal="right" vertical="center"/>
    </xf>
    <xf numFmtId="0" fontId="5" fillId="5" borderId="29" xfId="0" applyFont="1" applyFill="1" applyBorder="1" applyAlignment="1">
      <alignment horizontal="left" vertical="center"/>
    </xf>
    <xf numFmtId="0" fontId="5" fillId="5" borderId="29" xfId="0" applyFont="1" applyFill="1" applyBorder="1" applyAlignment="1">
      <alignment horizontal="right" vertical="center"/>
    </xf>
    <xf numFmtId="177" fontId="5" fillId="5" borderId="11" xfId="0" applyNumberFormat="1" applyFont="1" applyFill="1" applyBorder="1" applyAlignment="1">
      <alignment horizontal="right" vertical="center"/>
    </xf>
    <xf numFmtId="177" fontId="5" fillId="5" borderId="29" xfId="0" applyNumberFormat="1" applyFont="1" applyFill="1" applyBorder="1" applyAlignment="1">
      <alignment horizontal="right" vertical="center"/>
    </xf>
    <xf numFmtId="177" fontId="5" fillId="5" borderId="10" xfId="0" applyNumberFormat="1" applyFont="1" applyFill="1" applyBorder="1" applyAlignment="1">
      <alignment horizontal="right" vertical="center"/>
    </xf>
    <xf numFmtId="177" fontId="5" fillId="6" borderId="11" xfId="0" applyNumberFormat="1" applyFont="1" applyFill="1" applyBorder="1" applyAlignment="1">
      <alignment horizontal="right" vertical="center"/>
    </xf>
    <xf numFmtId="177" fontId="5" fillId="6" borderId="29" xfId="0" applyNumberFormat="1" applyFont="1" applyFill="1" applyBorder="1" applyAlignment="1">
      <alignment horizontal="right" vertical="center"/>
    </xf>
    <xf numFmtId="177" fontId="5" fillId="6" borderId="10" xfId="0" applyNumberFormat="1" applyFont="1" applyFill="1" applyBorder="1" applyAlignment="1">
      <alignment horizontal="right" vertical="center"/>
    </xf>
    <xf numFmtId="0" fontId="5" fillId="6" borderId="29" xfId="0" applyFont="1" applyFill="1" applyBorder="1" applyAlignment="1">
      <alignment horizontal="right" vertical="center"/>
    </xf>
    <xf numFmtId="0" fontId="5" fillId="6" borderId="29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/>
    </xf>
    <xf numFmtId="0" fontId="5" fillId="4" borderId="11" xfId="0" applyFont="1" applyFill="1" applyBorder="1" applyAlignment="1">
      <alignment horizontal="left" vertical="center"/>
    </xf>
    <xf numFmtId="0" fontId="5" fillId="0" borderId="53" xfId="0" applyFont="1" applyBorder="1" applyAlignment="1">
      <alignment horizontal="right" vertical="center"/>
    </xf>
    <xf numFmtId="0" fontId="5" fillId="0" borderId="54" xfId="0" applyFont="1" applyBorder="1" applyAlignment="1">
      <alignment horizontal="right" vertical="center"/>
    </xf>
    <xf numFmtId="0" fontId="5" fillId="0" borderId="55" xfId="0" applyFont="1" applyBorder="1" applyAlignment="1">
      <alignment horizontal="right" vertical="center"/>
    </xf>
    <xf numFmtId="0" fontId="5" fillId="4" borderId="10" xfId="0" applyFont="1" applyFill="1" applyBorder="1" applyAlignment="1">
      <alignment horizontal="right" vertical="center"/>
    </xf>
    <xf numFmtId="0" fontId="5" fillId="4" borderId="2" xfId="0" applyFont="1" applyFill="1" applyBorder="1" applyAlignment="1">
      <alignment horizontal="right" vertical="center"/>
    </xf>
    <xf numFmtId="0" fontId="5" fillId="3" borderId="2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right" vertical="center"/>
    </xf>
    <xf numFmtId="0" fontId="5" fillId="3" borderId="2" xfId="0" applyFont="1" applyFill="1" applyBorder="1" applyAlignment="1">
      <alignment horizontal="right" vertical="center"/>
    </xf>
    <xf numFmtId="0" fontId="5" fillId="0" borderId="10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43" xfId="0" applyFont="1" applyBorder="1" applyAlignment="1">
      <alignment horizontal="left" vertical="center"/>
    </xf>
    <xf numFmtId="0" fontId="5" fillId="0" borderId="44" xfId="0" applyFont="1" applyBorder="1" applyAlignment="1">
      <alignment horizontal="left" vertical="center"/>
    </xf>
    <xf numFmtId="0" fontId="5" fillId="0" borderId="45" xfId="0" applyFont="1" applyBorder="1" applyAlignment="1">
      <alignment horizontal="left" vertical="center"/>
    </xf>
    <xf numFmtId="177" fontId="5" fillId="3" borderId="2" xfId="1" applyNumberFormat="1" applyFont="1" applyFill="1" applyBorder="1" applyAlignment="1">
      <alignment horizontal="right" vertical="center"/>
    </xf>
    <xf numFmtId="0" fontId="5" fillId="0" borderId="48" xfId="0" applyFont="1" applyBorder="1" applyAlignment="1">
      <alignment horizontal="right" vertical="center"/>
    </xf>
    <xf numFmtId="0" fontId="5" fillId="0" borderId="49" xfId="0" applyFont="1" applyBorder="1" applyAlignment="1">
      <alignment horizontal="right" vertical="center"/>
    </xf>
    <xf numFmtId="0" fontId="5" fillId="0" borderId="50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3" borderId="9" xfId="0" applyFont="1" applyFill="1" applyBorder="1" applyAlignment="1">
      <alignment horizontal="left" vertical="center"/>
    </xf>
    <xf numFmtId="0" fontId="5" fillId="3" borderId="16" xfId="0" applyFont="1" applyFill="1" applyBorder="1" applyAlignment="1">
      <alignment horizontal="left" vertical="center"/>
    </xf>
    <xf numFmtId="177" fontId="5" fillId="4" borderId="2" xfId="1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26" xfId="2" applyNumberFormat="1" applyFont="1" applyFill="1" applyBorder="1" applyAlignment="1">
      <alignment horizontal="right" vertical="center"/>
    </xf>
    <xf numFmtId="14" fontId="5" fillId="0" borderId="29" xfId="0" applyNumberFormat="1" applyFont="1" applyBorder="1" applyAlignment="1">
      <alignment horizontal="right" vertical="center"/>
    </xf>
    <xf numFmtId="0" fontId="5" fillId="3" borderId="20" xfId="0" applyFont="1" applyFill="1" applyBorder="1" applyAlignment="1">
      <alignment horizontal="right" vertical="center"/>
    </xf>
    <xf numFmtId="0" fontId="5" fillId="3" borderId="9" xfId="0" applyFont="1" applyFill="1" applyBorder="1" applyAlignment="1">
      <alignment horizontal="right" vertical="center"/>
    </xf>
    <xf numFmtId="177" fontId="5" fillId="3" borderId="16" xfId="1" applyNumberFormat="1" applyFont="1" applyFill="1" applyBorder="1" applyAlignment="1">
      <alignment horizontal="right" vertical="center"/>
    </xf>
    <xf numFmtId="177" fontId="5" fillId="3" borderId="26" xfId="1" applyNumberFormat="1" applyFont="1" applyFill="1" applyBorder="1" applyAlignment="1">
      <alignment horizontal="right" vertical="center"/>
    </xf>
    <xf numFmtId="177" fontId="5" fillId="3" borderId="20" xfId="1" applyNumberFormat="1" applyFont="1" applyFill="1" applyBorder="1" applyAlignment="1">
      <alignment horizontal="right" vertical="center"/>
    </xf>
    <xf numFmtId="0" fontId="5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horizontal="right" vertical="center"/>
    </xf>
    <xf numFmtId="0" fontId="5" fillId="0" borderId="26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4" borderId="20" xfId="0" applyFont="1" applyFill="1" applyBorder="1" applyAlignment="1">
      <alignment horizontal="right" vertical="center"/>
    </xf>
    <xf numFmtId="0" fontId="5" fillId="4" borderId="9" xfId="0" applyFont="1" applyFill="1" applyBorder="1" applyAlignment="1">
      <alignment horizontal="right" vertical="center"/>
    </xf>
    <xf numFmtId="177" fontId="5" fillId="4" borderId="11" xfId="1" applyNumberFormat="1" applyFont="1" applyFill="1" applyBorder="1" applyAlignment="1">
      <alignment horizontal="right" vertical="center"/>
    </xf>
    <xf numFmtId="177" fontId="5" fillId="4" borderId="29" xfId="1" applyNumberFormat="1" applyFont="1" applyFill="1" applyBorder="1" applyAlignment="1">
      <alignment horizontal="right" vertical="center"/>
    </xf>
    <xf numFmtId="177" fontId="5" fillId="4" borderId="10" xfId="1" applyNumberFormat="1" applyFont="1" applyFill="1" applyBorder="1" applyAlignment="1">
      <alignment horizontal="right" vertical="center"/>
    </xf>
    <xf numFmtId="177" fontId="5" fillId="3" borderId="11" xfId="1" applyNumberFormat="1" applyFont="1" applyFill="1" applyBorder="1" applyAlignment="1">
      <alignment horizontal="right" vertical="center"/>
    </xf>
    <xf numFmtId="177" fontId="5" fillId="3" borderId="29" xfId="1" applyNumberFormat="1" applyFont="1" applyFill="1" applyBorder="1" applyAlignment="1">
      <alignment horizontal="right" vertical="center"/>
    </xf>
    <xf numFmtId="177" fontId="5" fillId="3" borderId="10" xfId="1" applyNumberFormat="1" applyFont="1" applyFill="1" applyBorder="1" applyAlignment="1">
      <alignment horizontal="right" vertical="center"/>
    </xf>
    <xf numFmtId="0" fontId="10" fillId="0" borderId="21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177" fontId="7" fillId="0" borderId="22" xfId="0" applyNumberFormat="1" applyFont="1" applyFill="1" applyBorder="1" applyAlignment="1">
      <alignment horizontal="right" vertical="center"/>
    </xf>
    <xf numFmtId="0" fontId="7" fillId="0" borderId="22" xfId="0" applyFont="1" applyFill="1" applyBorder="1" applyAlignment="1">
      <alignment horizontal="right" vertical="center"/>
    </xf>
    <xf numFmtId="0" fontId="7" fillId="0" borderId="23" xfId="0" applyFont="1" applyFill="1" applyBorder="1" applyAlignment="1">
      <alignment horizontal="right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right" vertical="center"/>
    </xf>
    <xf numFmtId="0" fontId="7" fillId="0" borderId="19" xfId="0" applyFont="1" applyFill="1" applyBorder="1" applyAlignment="1">
      <alignment horizontal="right" vertical="center"/>
    </xf>
    <xf numFmtId="0" fontId="7" fillId="7" borderId="3" xfId="0" applyFont="1" applyFill="1" applyBorder="1" applyAlignment="1">
      <alignment horizontal="center" vertical="center" shrinkToFit="1"/>
    </xf>
    <xf numFmtId="0" fontId="7" fillId="7" borderId="4" xfId="0" applyFont="1" applyFill="1" applyBorder="1" applyAlignment="1">
      <alignment horizontal="center" vertical="center" shrinkToFit="1"/>
    </xf>
    <xf numFmtId="0" fontId="7" fillId="7" borderId="30" xfId="0" applyFont="1" applyFill="1" applyBorder="1" applyAlignment="1">
      <alignment horizontal="center" vertical="center" shrinkToFit="1"/>
    </xf>
    <xf numFmtId="0" fontId="7" fillId="7" borderId="6" xfId="0" applyFont="1" applyFill="1" applyBorder="1" applyAlignment="1">
      <alignment horizontal="center" vertical="center" shrinkToFit="1"/>
    </xf>
    <xf numFmtId="0" fontId="7" fillId="7" borderId="7" xfId="0" applyFont="1" applyFill="1" applyBorder="1" applyAlignment="1">
      <alignment horizontal="center" vertical="center" shrinkToFit="1"/>
    </xf>
    <xf numFmtId="0" fontId="7" fillId="7" borderId="31" xfId="0" applyFont="1" applyFill="1" applyBorder="1" applyAlignment="1">
      <alignment horizontal="center" vertical="center" shrinkToFit="1"/>
    </xf>
    <xf numFmtId="0" fontId="5" fillId="7" borderId="35" xfId="0" applyFont="1" applyFill="1" applyBorder="1" applyAlignment="1">
      <alignment horizontal="center" vertical="center"/>
    </xf>
    <xf numFmtId="0" fontId="5" fillId="7" borderId="33" xfId="0" applyFont="1" applyFill="1" applyBorder="1" applyAlignment="1">
      <alignment horizontal="center" vertical="center"/>
    </xf>
    <xf numFmtId="0" fontId="5" fillId="7" borderId="36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5" fillId="0" borderId="2" xfId="1" applyNumberFormat="1" applyFont="1" applyFill="1" applyBorder="1" applyAlignment="1">
      <alignment horizontal="right" vertical="center"/>
    </xf>
    <xf numFmtId="177" fontId="5" fillId="0" borderId="2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right" vertical="center"/>
    </xf>
    <xf numFmtId="177" fontId="7" fillId="0" borderId="12" xfId="0" applyNumberFormat="1" applyFont="1" applyFill="1" applyBorder="1" applyAlignment="1">
      <alignment horizontal="right" vertical="center"/>
    </xf>
    <xf numFmtId="177" fontId="7" fillId="0" borderId="13" xfId="0" applyNumberFormat="1" applyFont="1" applyFill="1" applyBorder="1" applyAlignment="1">
      <alignment horizontal="right" vertical="center"/>
    </xf>
    <xf numFmtId="177" fontId="7" fillId="0" borderId="14" xfId="0" applyNumberFormat="1" applyFont="1" applyFill="1" applyBorder="1" applyAlignment="1">
      <alignment horizontal="right" vertical="center"/>
    </xf>
    <xf numFmtId="177" fontId="7" fillId="0" borderId="15" xfId="0" applyNumberFormat="1" applyFont="1" applyFill="1" applyBorder="1" applyAlignment="1">
      <alignment horizontal="right" vertical="center"/>
    </xf>
    <xf numFmtId="177" fontId="5" fillId="0" borderId="32" xfId="0" applyNumberFormat="1" applyFont="1" applyFill="1" applyBorder="1" applyAlignment="1">
      <alignment horizontal="right" vertical="center"/>
    </xf>
    <xf numFmtId="177" fontId="5" fillId="0" borderId="33" xfId="0" applyNumberFormat="1" applyFont="1" applyFill="1" applyBorder="1" applyAlignment="1">
      <alignment horizontal="right" vertical="center"/>
    </xf>
    <xf numFmtId="177" fontId="5" fillId="0" borderId="34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56" xfId="0" applyFont="1" applyBorder="1" applyAlignment="1">
      <alignment horizontal="right" vertical="center"/>
    </xf>
  </cellXfs>
  <cellStyles count="3">
    <cellStyle name="メモ" xfId="2" builtinId="10"/>
    <cellStyle name="桁区切り" xfId="1" builtinId="6"/>
    <cellStyle name="標準" xfId="0" builtinId="0"/>
  </cellStyles>
  <dxfs count="236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theme="8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0" tint="-4.9989318521683403E-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0" tint="-4.9989318521683403E-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13</xdr:col>
      <xdr:colOff>66090</xdr:colOff>
      <xdr:row>5</xdr:row>
      <xdr:rowOff>2772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522DF66E-60CC-DD5E-A285-27EFE50C4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514350"/>
          <a:ext cx="1952040" cy="342900"/>
        </a:xfrm>
        <a:prstGeom prst="rect">
          <a:avLst/>
        </a:prstGeom>
      </xdr:spPr>
    </xdr:pic>
    <xdr:clientData/>
  </xdr:twoCellAnchor>
  <xdr:oneCellAnchor>
    <xdr:from>
      <xdr:col>2</xdr:col>
      <xdr:colOff>126351</xdr:colOff>
      <xdr:row>40</xdr:row>
      <xdr:rowOff>145792</xdr:rowOff>
    </xdr:from>
    <xdr:ext cx="6035740" cy="80060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A63CE1-C5D8-CAED-C10A-0593A6CE717B}"/>
            </a:ext>
          </a:extLst>
        </xdr:cNvPr>
        <xdr:cNvSpPr txBox="1"/>
      </xdr:nvSpPr>
      <xdr:spPr>
        <a:xfrm>
          <a:off x="476249" y="7143751"/>
          <a:ext cx="6035740" cy="8006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㊟</a:t>
          </a:r>
          <a:r>
            <a:rPr kumimoji="1" lang="en-US" altLang="ja-JP" sz="1100"/>
            <a:t>【</a:t>
          </a:r>
          <a:r>
            <a:rPr kumimoji="1" lang="ja-JP" altLang="en-US" sz="1100"/>
            <a:t>キーパーキット及びコツポン</a:t>
          </a:r>
          <a:r>
            <a:rPr kumimoji="1" lang="en-US" altLang="ja-JP" sz="1100"/>
            <a:t>】</a:t>
          </a:r>
          <a:r>
            <a:rPr kumimoji="1" lang="ja-JP" altLang="en-US" sz="1100"/>
            <a:t>と</a:t>
          </a:r>
          <a:r>
            <a:rPr kumimoji="1" lang="en-US" altLang="ja-JP" sz="1100"/>
            <a:t>【</a:t>
          </a:r>
          <a:r>
            <a:rPr kumimoji="1" lang="ja-JP" altLang="en-US" sz="1100"/>
            <a:t>材料及び工具</a:t>
          </a:r>
          <a:r>
            <a:rPr kumimoji="1" lang="en-US" altLang="ja-JP" sz="1100"/>
            <a:t>】</a:t>
          </a:r>
          <a:r>
            <a:rPr kumimoji="1" lang="ja-JP" altLang="en-US" sz="1100"/>
            <a:t>は別梱包</a:t>
          </a:r>
          <a:r>
            <a:rPr kumimoji="1" lang="en-US" altLang="ja-JP" sz="1100"/>
            <a:t>(</a:t>
          </a:r>
          <a:r>
            <a:rPr kumimoji="1" lang="ja-JP" altLang="en-US" sz="1100"/>
            <a:t>別発送</a:t>
          </a:r>
          <a:r>
            <a:rPr kumimoji="1" lang="en-US" altLang="ja-JP" sz="1100"/>
            <a:t>)</a:t>
          </a:r>
          <a:r>
            <a:rPr kumimoji="1" lang="ja-JP" altLang="en-US" sz="1100"/>
            <a:t>となります。</a:t>
          </a:r>
          <a:endParaRPr kumimoji="1" lang="en-US" altLang="ja-JP" sz="1100"/>
        </a:p>
        <a:p>
          <a:r>
            <a:rPr kumimoji="1" lang="ja-JP" altLang="en-US" sz="1100"/>
            <a:t>送料は一律￥</a:t>
          </a:r>
          <a:r>
            <a:rPr kumimoji="1" lang="en-US" altLang="ja-JP" sz="1100"/>
            <a:t>3,000</a:t>
          </a:r>
          <a:r>
            <a:rPr kumimoji="1" lang="ja-JP" altLang="en-US" sz="1100"/>
            <a:t>を頂戴致しますが、③の小計または全体の合計金額が￥</a:t>
          </a:r>
          <a:r>
            <a:rPr kumimoji="1" lang="en-US" altLang="ja-JP" sz="1100"/>
            <a:t>30,000</a:t>
          </a:r>
          <a:r>
            <a:rPr kumimoji="1" lang="ja-JP" altLang="en-US" sz="1100"/>
            <a:t>を超えた場合は無料と致します。</a:t>
          </a:r>
        </a:p>
      </xdr:txBody>
    </xdr:sp>
    <xdr:clientData/>
  </xdr:oneCellAnchor>
  <xdr:oneCellAnchor>
    <xdr:from>
      <xdr:col>2</xdr:col>
      <xdr:colOff>136071</xdr:colOff>
      <xdr:row>45</xdr:row>
      <xdr:rowOff>106914</xdr:rowOff>
    </xdr:from>
    <xdr:ext cx="5545108" cy="801053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6072A6C-6371-823A-0E61-A18575F6D7AB}"/>
            </a:ext>
          </a:extLst>
        </xdr:cNvPr>
        <xdr:cNvSpPr txBox="1"/>
      </xdr:nvSpPr>
      <xdr:spPr>
        <a:xfrm>
          <a:off x="485969" y="7979618"/>
          <a:ext cx="5545108" cy="8010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※</a:t>
          </a:r>
          <a:r>
            <a:rPr kumimoji="1" lang="ja-JP" altLang="en-US" sz="1100" b="1"/>
            <a:t>太枠線内</a:t>
          </a:r>
          <a:r>
            <a:rPr kumimoji="1" lang="ja-JP" altLang="en-US" sz="1100"/>
            <a:t>の</a:t>
          </a:r>
          <a:r>
            <a:rPr kumimoji="1" lang="ja-JP" altLang="en-US" sz="1100" b="1">
              <a:solidFill>
                <a:srgbClr val="FF0000"/>
              </a:solidFill>
            </a:rPr>
            <a:t>必要事項</a:t>
          </a:r>
          <a:r>
            <a:rPr kumimoji="1" lang="ja-JP" altLang="en-US" sz="1100" b="0">
              <a:solidFill>
                <a:schemeClr val="tx1"/>
              </a:solidFill>
            </a:rPr>
            <a:t>と</a:t>
          </a:r>
          <a:r>
            <a:rPr kumimoji="1" lang="ja-JP" altLang="en-US" sz="1100"/>
            <a:t>、二重枠線内に希望数量をご記入ください。</a:t>
          </a:r>
          <a:endParaRPr kumimoji="1" lang="en-US" altLang="ja-JP" sz="1100"/>
        </a:p>
        <a:p>
          <a:r>
            <a:rPr kumimoji="1" lang="en-US" altLang="ja-JP" sz="1100"/>
            <a:t>Excel</a:t>
          </a:r>
          <a:r>
            <a:rPr kumimoji="1" lang="ja-JP" altLang="en-US" sz="1100"/>
            <a:t>ファイルをご利用の方は自動で計算されます。</a:t>
          </a:r>
          <a:r>
            <a:rPr kumimoji="1" lang="en-US" altLang="ja-JP" sz="1100"/>
            <a:t>PDF</a:t>
          </a:r>
          <a:r>
            <a:rPr kumimoji="1" lang="ja-JP" altLang="en-US" sz="1100"/>
            <a:t>ファイルご利用の方は</a:t>
          </a:r>
          <a:endParaRPr kumimoji="1" lang="en-US" altLang="ja-JP" sz="1100"/>
        </a:p>
        <a:p>
          <a:r>
            <a:rPr kumimoji="1" lang="ja-JP" altLang="en-US" sz="1100"/>
            <a:t>お手数をお掛けしますがそれぞれ金額欄に小計、合計を記入いただけると幸いです。</a:t>
          </a:r>
        </a:p>
      </xdr:txBody>
    </xdr:sp>
    <xdr:clientData/>
  </xdr:oneCellAnchor>
  <xdr:oneCellAnchor>
    <xdr:from>
      <xdr:col>2</xdr:col>
      <xdr:colOff>145791</xdr:colOff>
      <xdr:row>49</xdr:row>
      <xdr:rowOff>165230</xdr:rowOff>
    </xdr:from>
    <xdr:ext cx="4636269" cy="32842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19B6A9E-3E97-8CD1-6256-8E78D01211F7}"/>
            </a:ext>
          </a:extLst>
        </xdr:cNvPr>
        <xdr:cNvSpPr txBox="1"/>
      </xdr:nvSpPr>
      <xdr:spPr>
        <a:xfrm>
          <a:off x="495689" y="8737730"/>
          <a:ext cx="463626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※</a:t>
          </a:r>
          <a:r>
            <a:rPr kumimoji="1" lang="ja-JP" altLang="en-US" sz="1100"/>
            <a:t>ご記入が終わりましたら上記の弊社</a:t>
          </a:r>
          <a:r>
            <a:rPr kumimoji="1" lang="en-US" altLang="ja-JP" sz="1100"/>
            <a:t>FAX</a:t>
          </a:r>
          <a:r>
            <a:rPr kumimoji="1" lang="ja-JP" altLang="en-US" sz="1100"/>
            <a:t>番号あてに送信して下さい。</a:t>
          </a:r>
        </a:p>
      </xdr:txBody>
    </xdr:sp>
    <xdr:clientData/>
  </xdr:oneCellAnchor>
  <xdr:oneCellAnchor>
    <xdr:from>
      <xdr:col>23</xdr:col>
      <xdr:colOff>9721</xdr:colOff>
      <xdr:row>103</xdr:row>
      <xdr:rowOff>116633</xdr:rowOff>
    </xdr:from>
    <xdr:ext cx="2896376" cy="359073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966C4D7-A489-83E7-91D8-74FAC2CFF26F}"/>
            </a:ext>
          </a:extLst>
        </xdr:cNvPr>
        <xdr:cNvSpPr txBox="1"/>
      </xdr:nvSpPr>
      <xdr:spPr>
        <a:xfrm>
          <a:off x="4033548" y="18136378"/>
          <a:ext cx="2896376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600" b="1" i="1">
              <a:solidFill>
                <a:srgbClr val="002060"/>
              </a:solidFill>
              <a:latin typeface="HG丸ｺﾞｼｯｸM-PRO" panose="020F0400000000000000" pitchFamily="50" charset="-128"/>
              <a:ea typeface="HG丸ｺﾞｼｯｸM-PRO" panose="020F0400000000000000" pitchFamily="50" charset="-128"/>
            </a:rPr>
            <a:t>ご用命ありがとうございます。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CBABA-39FC-4FA4-B901-0CBD30A0BB57}">
  <dimension ref="A1:AN100"/>
  <sheetViews>
    <sheetView tabSelected="1" view="pageLayout" zoomScale="98" zoomScaleNormal="100" zoomScalePageLayoutView="98" workbookViewId="0">
      <selection activeCell="M99" sqref="M99"/>
    </sheetView>
  </sheetViews>
  <sheetFormatPr defaultColWidth="2.25" defaultRowHeight="14.1" customHeight="1"/>
  <cols>
    <col min="1" max="2" width="2.25" style="1"/>
    <col min="3" max="3" width="2.25" style="1" customWidth="1"/>
    <col min="4" max="16384" width="2.25" style="1"/>
  </cols>
  <sheetData>
    <row r="1" spans="1:40" ht="14.1" customHeight="1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</row>
    <row r="2" spans="1:40" ht="14.1" customHeight="1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</row>
    <row r="3" spans="1:40" ht="14.1" customHeight="1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</row>
    <row r="4" spans="1:40" ht="14.1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4"/>
      <c r="Q4" s="4"/>
      <c r="R4" s="4"/>
      <c r="AF4" s="1" t="s">
        <v>6</v>
      </c>
      <c r="AI4" s="1" t="s">
        <v>8</v>
      </c>
      <c r="AJ4" s="98"/>
      <c r="AK4" s="98"/>
      <c r="AL4" s="98"/>
      <c r="AM4" s="98"/>
      <c r="AN4" s="98"/>
    </row>
    <row r="5" spans="1:40" ht="14.1" customHeight="1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4"/>
      <c r="Q5" s="4"/>
      <c r="R5" s="4"/>
      <c r="AF5" s="1" t="s">
        <v>7</v>
      </c>
      <c r="AI5" s="1" t="s">
        <v>8</v>
      </c>
      <c r="AJ5" s="99">
        <f ca="1">TODAY()</f>
        <v>45125</v>
      </c>
      <c r="AK5" s="99"/>
      <c r="AL5" s="99"/>
      <c r="AM5" s="99"/>
      <c r="AN5" s="99"/>
    </row>
    <row r="6" spans="1:40" ht="14.1" customHeight="1" thickBot="1">
      <c r="C6" s="2" t="s">
        <v>3</v>
      </c>
    </row>
    <row r="7" spans="1:40" ht="14.1" customHeight="1">
      <c r="C7" s="1" t="s">
        <v>4</v>
      </c>
      <c r="U7" s="147"/>
      <c r="V7" s="147"/>
      <c r="W7" s="13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1"/>
    </row>
    <row r="8" spans="1:40" ht="14.1" customHeight="1">
      <c r="F8" s="10" t="s">
        <v>5</v>
      </c>
      <c r="U8" s="148" t="s">
        <v>1</v>
      </c>
      <c r="V8" s="148"/>
      <c r="W8" s="149"/>
      <c r="X8" s="146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3"/>
    </row>
    <row r="9" spans="1:40" ht="14.1" customHeight="1" thickBot="1">
      <c r="U9" s="148" t="s">
        <v>9</v>
      </c>
      <c r="V9" s="148"/>
      <c r="W9" s="149"/>
      <c r="X9" s="147" t="s">
        <v>2</v>
      </c>
      <c r="Y9" s="24"/>
      <c r="Z9" s="24"/>
      <c r="AA9" s="24"/>
      <c r="AB9" s="24"/>
      <c r="AN9" s="13"/>
    </row>
    <row r="10" spans="1:40" ht="14.1" customHeight="1">
      <c r="B10" s="84" t="s">
        <v>13</v>
      </c>
      <c r="C10" s="84"/>
      <c r="D10" s="84"/>
      <c r="E10" s="1" t="s">
        <v>8</v>
      </c>
      <c r="F10" s="17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9"/>
      <c r="U10" s="147"/>
      <c r="V10" s="147"/>
      <c r="W10" s="13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5"/>
    </row>
    <row r="11" spans="1:40" ht="14.1" customHeight="1">
      <c r="B11" s="84" t="s">
        <v>14</v>
      </c>
      <c r="C11" s="84"/>
      <c r="D11" s="84"/>
      <c r="E11" s="1" t="s">
        <v>8</v>
      </c>
      <c r="F11" s="26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8"/>
      <c r="U11" s="147"/>
      <c r="V11" s="147"/>
      <c r="W11" s="13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8"/>
    </row>
    <row r="12" spans="1:40" ht="14.1" customHeight="1" thickBot="1">
      <c r="F12" s="85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7"/>
      <c r="U12" s="147"/>
      <c r="V12" s="147"/>
      <c r="W12" s="13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30"/>
    </row>
    <row r="13" spans="1:40" ht="14.1" customHeight="1" thickBot="1">
      <c r="U13" s="147"/>
      <c r="V13" s="147"/>
      <c r="W13" s="13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2"/>
    </row>
    <row r="14" spans="1:40" ht="14.1" customHeight="1">
      <c r="B14" s="56" t="s">
        <v>15</v>
      </c>
      <c r="C14" s="92"/>
      <c r="D14" s="78" t="s">
        <v>47</v>
      </c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14"/>
      <c r="U14" s="147"/>
      <c r="V14" s="147"/>
      <c r="W14" s="13"/>
      <c r="X14" s="147"/>
      <c r="Y14" s="84" t="s">
        <v>11</v>
      </c>
      <c r="Z14" s="84"/>
      <c r="AA14" s="1" t="s">
        <v>8</v>
      </c>
      <c r="AB14" s="107"/>
      <c r="AC14" s="107"/>
      <c r="AD14" s="107"/>
      <c r="AE14" s="107"/>
      <c r="AF14" s="107"/>
      <c r="AG14" s="84" t="s">
        <v>12</v>
      </c>
      <c r="AH14" s="84"/>
      <c r="AI14" s="1" t="s">
        <v>8</v>
      </c>
      <c r="AJ14" s="107"/>
      <c r="AK14" s="107"/>
      <c r="AL14" s="107"/>
      <c r="AM14" s="107"/>
      <c r="AN14" s="108"/>
    </row>
    <row r="15" spans="1:40" ht="14.1" customHeight="1" thickBot="1">
      <c r="B15" s="58"/>
      <c r="C15" s="93"/>
      <c r="D15" s="81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14"/>
      <c r="U15" s="147"/>
      <c r="V15" s="147"/>
      <c r="W15" s="13"/>
      <c r="X15" s="11"/>
      <c r="Y15" s="11"/>
      <c r="Z15" s="11"/>
      <c r="AA15" s="11"/>
      <c r="AB15" s="11"/>
      <c r="AC15" s="106" t="s">
        <v>10</v>
      </c>
      <c r="AD15" s="106"/>
      <c r="AE15" s="106"/>
      <c r="AF15" s="11" t="s">
        <v>8</v>
      </c>
      <c r="AG15" s="105"/>
      <c r="AH15" s="105"/>
      <c r="AI15" s="105"/>
      <c r="AJ15" s="105"/>
      <c r="AK15" s="105"/>
      <c r="AL15" s="105"/>
      <c r="AM15" s="11"/>
      <c r="AN15" s="12"/>
    </row>
    <row r="16" spans="1:40" ht="14.1" customHeight="1">
      <c r="B16" s="5"/>
      <c r="C16" s="5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</row>
    <row r="17" spans="2:39" ht="14.1" customHeight="1" thickBot="1">
      <c r="B17" s="5"/>
      <c r="C17" s="5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4" t="s">
        <v>17</v>
      </c>
      <c r="U17" s="64"/>
      <c r="V17" s="64"/>
      <c r="W17" s="76" t="s">
        <v>18</v>
      </c>
      <c r="X17" s="62"/>
      <c r="Y17" s="62"/>
      <c r="Z17" s="62"/>
      <c r="AA17" s="62" t="s">
        <v>19</v>
      </c>
      <c r="AB17" s="62"/>
      <c r="AC17" s="62"/>
      <c r="AD17" s="62"/>
      <c r="AE17" s="62"/>
      <c r="AF17" s="62" t="s">
        <v>16</v>
      </c>
      <c r="AG17" s="62"/>
      <c r="AH17" s="62"/>
      <c r="AI17" s="62"/>
      <c r="AJ17" s="62"/>
      <c r="AK17" s="62"/>
      <c r="AL17" s="62"/>
      <c r="AM17" s="62"/>
    </row>
    <row r="18" spans="2:39" ht="14.1" customHeight="1" thickTop="1">
      <c r="C18" s="8">
        <v>1</v>
      </c>
      <c r="D18" s="72" t="s">
        <v>69</v>
      </c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3"/>
      <c r="T18" s="89"/>
      <c r="U18" s="90"/>
      <c r="V18" s="91"/>
      <c r="W18" s="74" t="s">
        <v>23</v>
      </c>
      <c r="X18" s="75"/>
      <c r="Y18" s="75"/>
      <c r="Z18" s="75"/>
      <c r="AA18" s="88">
        <v>600</v>
      </c>
      <c r="AB18" s="88"/>
      <c r="AC18" s="88"/>
      <c r="AD18" s="88"/>
      <c r="AE18" s="88"/>
      <c r="AF18" s="136" t="str">
        <f>IF(T18="","",AA18*T18)</f>
        <v/>
      </c>
      <c r="AG18" s="136"/>
      <c r="AH18" s="136"/>
      <c r="AI18" s="136"/>
      <c r="AJ18" s="136"/>
      <c r="AK18" s="136"/>
      <c r="AL18" s="136"/>
      <c r="AM18" s="136"/>
    </row>
    <row r="19" spans="2:39" ht="14.1" customHeight="1">
      <c r="C19" s="8">
        <v>2</v>
      </c>
      <c r="D19" s="65" t="s">
        <v>70</v>
      </c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6"/>
      <c r="T19" s="37"/>
      <c r="U19" s="38"/>
      <c r="V19" s="39"/>
      <c r="W19" s="70" t="s">
        <v>23</v>
      </c>
      <c r="X19" s="71"/>
      <c r="Y19" s="71"/>
      <c r="Z19" s="71"/>
      <c r="AA19" s="96">
        <v>650</v>
      </c>
      <c r="AB19" s="96"/>
      <c r="AC19" s="96"/>
      <c r="AD19" s="96"/>
      <c r="AE19" s="96"/>
      <c r="AF19" s="136" t="str">
        <f t="shared" ref="AF19:AF25" si="0">IF(T19="","",AA19*T19)</f>
        <v/>
      </c>
      <c r="AG19" s="136"/>
      <c r="AH19" s="136"/>
      <c r="AI19" s="136"/>
      <c r="AJ19" s="136"/>
      <c r="AK19" s="136"/>
      <c r="AL19" s="136"/>
      <c r="AM19" s="136"/>
    </row>
    <row r="20" spans="2:39" ht="14.1" customHeight="1">
      <c r="C20" s="8">
        <v>3</v>
      </c>
      <c r="D20" s="72" t="s">
        <v>71</v>
      </c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3"/>
      <c r="T20" s="37"/>
      <c r="U20" s="38"/>
      <c r="V20" s="39"/>
      <c r="W20" s="74" t="s">
        <v>23</v>
      </c>
      <c r="X20" s="75"/>
      <c r="Y20" s="75"/>
      <c r="Z20" s="75"/>
      <c r="AA20" s="88">
        <v>800</v>
      </c>
      <c r="AB20" s="88"/>
      <c r="AC20" s="88"/>
      <c r="AD20" s="88"/>
      <c r="AE20" s="88"/>
      <c r="AF20" s="136" t="str">
        <f>IF(T20="","",AA20*T20)</f>
        <v/>
      </c>
      <c r="AG20" s="136"/>
      <c r="AH20" s="136"/>
      <c r="AI20" s="136"/>
      <c r="AJ20" s="136"/>
      <c r="AK20" s="136"/>
      <c r="AL20" s="136"/>
      <c r="AM20" s="136"/>
    </row>
    <row r="21" spans="2:39" ht="14.1" customHeight="1">
      <c r="C21" s="8">
        <v>4</v>
      </c>
      <c r="D21" s="65" t="s">
        <v>72</v>
      </c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6"/>
      <c r="T21" s="37"/>
      <c r="U21" s="38"/>
      <c r="V21" s="39"/>
      <c r="W21" s="70" t="s">
        <v>23</v>
      </c>
      <c r="X21" s="71"/>
      <c r="Y21" s="71"/>
      <c r="Z21" s="71"/>
      <c r="AA21" s="96">
        <v>900</v>
      </c>
      <c r="AB21" s="96"/>
      <c r="AC21" s="96"/>
      <c r="AD21" s="96"/>
      <c r="AE21" s="96"/>
      <c r="AF21" s="136" t="str">
        <f t="shared" ref="AF21" si="1">IF(T21="","",AA21*T21)</f>
        <v/>
      </c>
      <c r="AG21" s="136"/>
      <c r="AH21" s="136"/>
      <c r="AI21" s="136"/>
      <c r="AJ21" s="136"/>
      <c r="AK21" s="136"/>
      <c r="AL21" s="136"/>
      <c r="AM21" s="136"/>
    </row>
    <row r="22" spans="2:39" ht="14.1" customHeight="1">
      <c r="C22" s="8">
        <v>5</v>
      </c>
      <c r="D22" s="72" t="s">
        <v>73</v>
      </c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3"/>
      <c r="T22" s="37"/>
      <c r="U22" s="38"/>
      <c r="V22" s="39"/>
      <c r="W22" s="74" t="s">
        <v>23</v>
      </c>
      <c r="X22" s="75"/>
      <c r="Y22" s="75"/>
      <c r="Z22" s="75"/>
      <c r="AA22" s="88">
        <v>950</v>
      </c>
      <c r="AB22" s="88"/>
      <c r="AC22" s="88"/>
      <c r="AD22" s="88"/>
      <c r="AE22" s="88"/>
      <c r="AF22" s="136" t="str">
        <f>IF(T22="","",AA22*T22)</f>
        <v/>
      </c>
      <c r="AG22" s="136"/>
      <c r="AH22" s="136"/>
      <c r="AI22" s="136"/>
      <c r="AJ22" s="136"/>
      <c r="AK22" s="136"/>
      <c r="AL22" s="136"/>
      <c r="AM22" s="136"/>
    </row>
    <row r="23" spans="2:39" ht="14.1" customHeight="1">
      <c r="C23" s="8">
        <v>6</v>
      </c>
      <c r="D23" s="65" t="s">
        <v>74</v>
      </c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6"/>
      <c r="T23" s="37"/>
      <c r="U23" s="38"/>
      <c r="V23" s="39"/>
      <c r="W23" s="70" t="s">
        <v>23</v>
      </c>
      <c r="X23" s="71"/>
      <c r="Y23" s="71"/>
      <c r="Z23" s="71"/>
      <c r="AA23" s="111">
        <v>1000</v>
      </c>
      <c r="AB23" s="112"/>
      <c r="AC23" s="112"/>
      <c r="AD23" s="112"/>
      <c r="AE23" s="113"/>
      <c r="AF23" s="136" t="str">
        <f t="shared" ref="AF23" si="2">IF(T23="","",AA23*T23)</f>
        <v/>
      </c>
      <c r="AG23" s="136"/>
      <c r="AH23" s="136"/>
      <c r="AI23" s="136"/>
      <c r="AJ23" s="136"/>
      <c r="AK23" s="136"/>
      <c r="AL23" s="136"/>
      <c r="AM23" s="136"/>
    </row>
    <row r="24" spans="2:39" ht="14.1" customHeight="1">
      <c r="C24" s="8">
        <v>7</v>
      </c>
      <c r="D24" s="72" t="s">
        <v>75</v>
      </c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3"/>
      <c r="T24" s="37"/>
      <c r="U24" s="38"/>
      <c r="V24" s="39"/>
      <c r="W24" s="74" t="s">
        <v>23</v>
      </c>
      <c r="X24" s="75"/>
      <c r="Y24" s="75"/>
      <c r="Z24" s="75"/>
      <c r="AA24" s="114">
        <v>1020</v>
      </c>
      <c r="AB24" s="115"/>
      <c r="AC24" s="115"/>
      <c r="AD24" s="115"/>
      <c r="AE24" s="116"/>
      <c r="AF24" s="136" t="str">
        <f>IF(T24="","",AA24*T24)</f>
        <v/>
      </c>
      <c r="AG24" s="136"/>
      <c r="AH24" s="136"/>
      <c r="AI24" s="136"/>
      <c r="AJ24" s="136"/>
      <c r="AK24" s="136"/>
      <c r="AL24" s="136"/>
      <c r="AM24" s="136"/>
    </row>
    <row r="25" spans="2:39" ht="14.1" customHeight="1">
      <c r="C25" s="8">
        <v>8</v>
      </c>
      <c r="D25" s="65" t="s">
        <v>76</v>
      </c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6"/>
      <c r="T25" s="37"/>
      <c r="U25" s="38"/>
      <c r="V25" s="39"/>
      <c r="W25" s="70" t="s">
        <v>23</v>
      </c>
      <c r="X25" s="71"/>
      <c r="Y25" s="71"/>
      <c r="Z25" s="71"/>
      <c r="AA25" s="111">
        <v>1050</v>
      </c>
      <c r="AB25" s="112"/>
      <c r="AC25" s="112"/>
      <c r="AD25" s="112"/>
      <c r="AE25" s="113"/>
      <c r="AF25" s="136" t="str">
        <f t="shared" ref="AF25" si="3">IF(T25="","",AA25*T25)</f>
        <v/>
      </c>
      <c r="AG25" s="136"/>
      <c r="AH25" s="136"/>
      <c r="AI25" s="136"/>
      <c r="AJ25" s="136"/>
      <c r="AK25" s="136"/>
      <c r="AL25" s="136"/>
      <c r="AM25" s="136"/>
    </row>
    <row r="26" spans="2:39" ht="14.1" customHeight="1">
      <c r="C26" s="8">
        <v>9</v>
      </c>
      <c r="D26" s="72" t="s">
        <v>77</v>
      </c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3"/>
      <c r="T26" s="37"/>
      <c r="U26" s="38"/>
      <c r="V26" s="39"/>
      <c r="W26" s="100" t="s">
        <v>23</v>
      </c>
      <c r="X26" s="101"/>
      <c r="Y26" s="101"/>
      <c r="Z26" s="101"/>
      <c r="AA26" s="102">
        <v>1080</v>
      </c>
      <c r="AB26" s="103"/>
      <c r="AC26" s="103"/>
      <c r="AD26" s="103"/>
      <c r="AE26" s="104"/>
      <c r="AF26" s="136" t="str">
        <f>IF(T26="","",AA26*T26)</f>
        <v/>
      </c>
      <c r="AG26" s="136"/>
      <c r="AH26" s="136"/>
      <c r="AI26" s="136"/>
      <c r="AJ26" s="136"/>
      <c r="AK26" s="136"/>
      <c r="AL26" s="136"/>
      <c r="AM26" s="136"/>
    </row>
    <row r="27" spans="2:39" ht="14.1" customHeight="1" thickBot="1">
      <c r="C27" s="9">
        <v>10</v>
      </c>
      <c r="D27" s="65" t="s">
        <v>78</v>
      </c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6"/>
      <c r="T27" s="67"/>
      <c r="U27" s="68"/>
      <c r="V27" s="69"/>
      <c r="W27" s="109" t="s">
        <v>23</v>
      </c>
      <c r="X27" s="110"/>
      <c r="Y27" s="110"/>
      <c r="Z27" s="110"/>
      <c r="AA27" s="111">
        <v>1100</v>
      </c>
      <c r="AB27" s="112"/>
      <c r="AC27" s="112"/>
      <c r="AD27" s="112"/>
      <c r="AE27" s="113"/>
      <c r="AF27" s="136" t="str">
        <f t="shared" ref="AF27" si="4">IF(T27="","",AA27*T27)</f>
        <v/>
      </c>
      <c r="AG27" s="136"/>
      <c r="AH27" s="136"/>
      <c r="AI27" s="136"/>
      <c r="AJ27" s="136"/>
      <c r="AK27" s="136"/>
      <c r="AL27" s="136"/>
      <c r="AM27" s="136"/>
    </row>
    <row r="28" spans="2:39" ht="14.1" customHeight="1" thickTop="1" thickBot="1"/>
    <row r="29" spans="2:39" ht="14.1" customHeight="1">
      <c r="B29" s="56" t="s">
        <v>20</v>
      </c>
      <c r="C29" s="92"/>
      <c r="D29" s="78" t="s">
        <v>21</v>
      </c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15"/>
    </row>
    <row r="30" spans="2:39" ht="14.1" customHeight="1" thickBot="1">
      <c r="B30" s="58"/>
      <c r="C30" s="93"/>
      <c r="D30" s="81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14"/>
    </row>
    <row r="31" spans="2:39" ht="14.1" customHeight="1">
      <c r="B31" s="5"/>
      <c r="C31" s="5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</row>
    <row r="32" spans="2:39" ht="14.1" customHeight="1" thickBot="1"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4" t="s">
        <v>17</v>
      </c>
      <c r="U32" s="64"/>
      <c r="V32" s="64"/>
      <c r="W32" s="77" t="s">
        <v>18</v>
      </c>
      <c r="X32" s="64"/>
      <c r="Y32" s="64"/>
      <c r="Z32" s="64"/>
      <c r="AA32" s="64" t="s">
        <v>19</v>
      </c>
      <c r="AB32" s="64"/>
      <c r="AC32" s="64"/>
      <c r="AD32" s="64"/>
      <c r="AE32" s="64"/>
      <c r="AF32" s="64" t="s">
        <v>16</v>
      </c>
      <c r="AG32" s="64"/>
      <c r="AH32" s="64"/>
      <c r="AI32" s="64"/>
      <c r="AJ32" s="64"/>
      <c r="AK32" s="64"/>
      <c r="AL32" s="64"/>
      <c r="AM32" s="64"/>
    </row>
    <row r="33" spans="3:39" ht="14.1" customHeight="1" thickTop="1">
      <c r="C33" s="8">
        <v>1</v>
      </c>
      <c r="D33" s="94" t="s">
        <v>22</v>
      </c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5"/>
      <c r="T33" s="89"/>
      <c r="U33" s="90"/>
      <c r="V33" s="91"/>
      <c r="W33" s="74" t="s">
        <v>23</v>
      </c>
      <c r="X33" s="75"/>
      <c r="Y33" s="75"/>
      <c r="Z33" s="75"/>
      <c r="AA33" s="88">
        <v>900</v>
      </c>
      <c r="AB33" s="88"/>
      <c r="AC33" s="88"/>
      <c r="AD33" s="88"/>
      <c r="AE33" s="88"/>
      <c r="AF33" s="136" t="str">
        <f>IF(T33="","",AA33*T33)</f>
        <v/>
      </c>
      <c r="AG33" s="136"/>
      <c r="AH33" s="136"/>
      <c r="AI33" s="136"/>
      <c r="AJ33" s="136"/>
      <c r="AK33" s="136"/>
      <c r="AL33" s="136"/>
      <c r="AM33" s="136"/>
    </row>
    <row r="34" spans="3:39" ht="14.1" customHeight="1">
      <c r="C34" s="8">
        <v>2</v>
      </c>
      <c r="D34" s="65" t="s">
        <v>24</v>
      </c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6"/>
      <c r="T34" s="37"/>
      <c r="U34" s="38"/>
      <c r="V34" s="39"/>
      <c r="W34" s="70" t="s">
        <v>23</v>
      </c>
      <c r="X34" s="71"/>
      <c r="Y34" s="71"/>
      <c r="Z34" s="71"/>
      <c r="AA34" s="96">
        <v>1200</v>
      </c>
      <c r="AB34" s="96"/>
      <c r="AC34" s="96"/>
      <c r="AD34" s="96"/>
      <c r="AE34" s="96"/>
      <c r="AF34" s="136" t="str">
        <f t="shared" ref="AF34" si="5">IF(T34="","",AA34*T34)</f>
        <v/>
      </c>
      <c r="AG34" s="136"/>
      <c r="AH34" s="136"/>
      <c r="AI34" s="136"/>
      <c r="AJ34" s="136"/>
      <c r="AK34" s="136"/>
      <c r="AL34" s="136"/>
      <c r="AM34" s="136"/>
    </row>
    <row r="35" spans="3:39" ht="14.1" customHeight="1">
      <c r="C35" s="8">
        <v>3</v>
      </c>
      <c r="D35" s="72" t="s">
        <v>25</v>
      </c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3"/>
      <c r="T35" s="37"/>
      <c r="U35" s="38"/>
      <c r="V35" s="39"/>
      <c r="W35" s="74" t="s">
        <v>23</v>
      </c>
      <c r="X35" s="75"/>
      <c r="Y35" s="75"/>
      <c r="Z35" s="75"/>
      <c r="AA35" s="88">
        <v>1500</v>
      </c>
      <c r="AB35" s="88"/>
      <c r="AC35" s="88"/>
      <c r="AD35" s="88"/>
      <c r="AE35" s="88"/>
      <c r="AF35" s="136" t="str">
        <f>IF(T35="","",AA35*T35)</f>
        <v/>
      </c>
      <c r="AG35" s="136"/>
      <c r="AH35" s="136"/>
      <c r="AI35" s="136"/>
      <c r="AJ35" s="136"/>
      <c r="AK35" s="136"/>
      <c r="AL35" s="136"/>
      <c r="AM35" s="136"/>
    </row>
    <row r="36" spans="3:39" ht="14.1" customHeight="1" thickBot="1">
      <c r="C36" s="8">
        <v>4</v>
      </c>
      <c r="D36" s="65" t="s">
        <v>26</v>
      </c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6"/>
      <c r="T36" s="67"/>
      <c r="U36" s="68"/>
      <c r="V36" s="69"/>
      <c r="W36" s="70" t="s">
        <v>23</v>
      </c>
      <c r="X36" s="71"/>
      <c r="Y36" s="71"/>
      <c r="Z36" s="71"/>
      <c r="AA36" s="96">
        <v>2500</v>
      </c>
      <c r="AB36" s="96"/>
      <c r="AC36" s="96"/>
      <c r="AD36" s="96"/>
      <c r="AE36" s="96"/>
      <c r="AF36" s="136" t="str">
        <f t="shared" ref="AF36" si="6">IF(T36="","",AA36*T36)</f>
        <v/>
      </c>
      <c r="AG36" s="136"/>
      <c r="AH36" s="136"/>
      <c r="AI36" s="136"/>
      <c r="AJ36" s="136"/>
      <c r="AK36" s="136"/>
      <c r="AL36" s="136"/>
      <c r="AM36" s="136"/>
    </row>
    <row r="37" spans="3:39" ht="14.1" customHeight="1" thickTop="1"/>
    <row r="38" spans="3:39" ht="14.1" customHeight="1">
      <c r="AA38" s="135" t="s">
        <v>52</v>
      </c>
      <c r="AB38" s="135"/>
      <c r="AC38" s="135"/>
      <c r="AD38" s="135"/>
      <c r="AE38" s="135"/>
      <c r="AF38" s="137">
        <f>SUM(AF18:AM27,AF33:AM36)</f>
        <v>0</v>
      </c>
      <c r="AG38" s="138"/>
      <c r="AH38" s="138"/>
      <c r="AI38" s="138"/>
      <c r="AJ38" s="138"/>
      <c r="AK38" s="138"/>
      <c r="AL38" s="138"/>
      <c r="AM38" s="138"/>
    </row>
    <row r="39" spans="3:39" ht="14.1" customHeight="1">
      <c r="AA39" s="135" t="s">
        <v>29</v>
      </c>
      <c r="AB39" s="135"/>
      <c r="AC39" s="135"/>
      <c r="AD39" s="135"/>
      <c r="AE39" s="135"/>
      <c r="AF39" s="137" t="str">
        <f>IF(AF38=0,"",AF38*10/100)</f>
        <v/>
      </c>
      <c r="AG39" s="137"/>
      <c r="AH39" s="137"/>
      <c r="AI39" s="137"/>
      <c r="AJ39" s="137"/>
      <c r="AK39" s="137"/>
      <c r="AL39" s="137"/>
      <c r="AM39" s="137"/>
    </row>
    <row r="54" spans="2:39" ht="14.1" customHeight="1" thickBot="1"/>
    <row r="55" spans="2:39" ht="14.1" customHeight="1">
      <c r="B55" s="56" t="s">
        <v>27</v>
      </c>
      <c r="C55" s="57"/>
      <c r="D55" s="78" t="s">
        <v>28</v>
      </c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80"/>
      <c r="T55" s="7"/>
    </row>
    <row r="56" spans="2:39" ht="14.1" customHeight="1" thickBot="1">
      <c r="B56" s="58"/>
      <c r="C56" s="59"/>
      <c r="D56" s="81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3"/>
      <c r="T56" s="7"/>
    </row>
    <row r="58" spans="2:39" ht="14.1" customHeight="1" thickBot="1">
      <c r="C58" s="16"/>
      <c r="D58" s="62" t="s">
        <v>59</v>
      </c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3"/>
      <c r="T58" s="64" t="s">
        <v>17</v>
      </c>
      <c r="U58" s="64"/>
      <c r="V58" s="64"/>
      <c r="W58" s="77" t="s">
        <v>18</v>
      </c>
      <c r="X58" s="64"/>
      <c r="Y58" s="64"/>
      <c r="Z58" s="64"/>
      <c r="AA58" s="64" t="s">
        <v>19</v>
      </c>
      <c r="AB58" s="64"/>
      <c r="AC58" s="64"/>
      <c r="AD58" s="64"/>
      <c r="AE58" s="64"/>
      <c r="AF58" s="64" t="s">
        <v>16</v>
      </c>
      <c r="AG58" s="64"/>
      <c r="AH58" s="64"/>
      <c r="AI58" s="64"/>
      <c r="AJ58" s="64"/>
      <c r="AK58" s="64"/>
      <c r="AL58" s="64"/>
      <c r="AM58" s="64"/>
    </row>
    <row r="59" spans="2:39" ht="14.1" customHeight="1" thickTop="1">
      <c r="C59" s="8">
        <v>1</v>
      </c>
      <c r="D59" s="35" t="s">
        <v>43</v>
      </c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6"/>
      <c r="T59" s="89"/>
      <c r="U59" s="90"/>
      <c r="V59" s="91"/>
      <c r="W59" s="42" t="s">
        <v>48</v>
      </c>
      <c r="X59" s="43"/>
      <c r="Y59" s="43"/>
      <c r="Z59" s="43"/>
      <c r="AA59" s="45">
        <v>8500</v>
      </c>
      <c r="AB59" s="45"/>
      <c r="AC59" s="45"/>
      <c r="AD59" s="45"/>
      <c r="AE59" s="45"/>
      <c r="AF59" s="136" t="str">
        <f t="shared" ref="AF59:AF67" si="7">IF(T59="","",AA59*T59)</f>
        <v/>
      </c>
      <c r="AG59" s="136"/>
      <c r="AH59" s="136"/>
      <c r="AI59" s="136"/>
      <c r="AJ59" s="136"/>
      <c r="AK59" s="136"/>
      <c r="AL59" s="136"/>
      <c r="AM59" s="136"/>
    </row>
    <row r="60" spans="2:39" ht="14.1" customHeight="1">
      <c r="C60" s="8">
        <v>2</v>
      </c>
      <c r="D60" s="33" t="s">
        <v>31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4"/>
      <c r="T60" s="37"/>
      <c r="U60" s="38"/>
      <c r="V60" s="39"/>
      <c r="W60" s="40" t="s">
        <v>48</v>
      </c>
      <c r="X60" s="41"/>
      <c r="Y60" s="41"/>
      <c r="Z60" s="41"/>
      <c r="AA60" s="44">
        <v>8500</v>
      </c>
      <c r="AB60" s="44"/>
      <c r="AC60" s="44"/>
      <c r="AD60" s="44"/>
      <c r="AE60" s="44"/>
      <c r="AF60" s="136" t="str">
        <f t="shared" si="7"/>
        <v/>
      </c>
      <c r="AG60" s="136"/>
      <c r="AH60" s="136"/>
      <c r="AI60" s="136"/>
      <c r="AJ60" s="136"/>
      <c r="AK60" s="136"/>
      <c r="AL60" s="136"/>
      <c r="AM60" s="136"/>
    </row>
    <row r="61" spans="2:39" ht="14.1" customHeight="1">
      <c r="C61" s="8">
        <v>3</v>
      </c>
      <c r="D61" s="35" t="s">
        <v>79</v>
      </c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6"/>
      <c r="T61" s="37"/>
      <c r="U61" s="38"/>
      <c r="V61" s="39"/>
      <c r="W61" s="42" t="s">
        <v>80</v>
      </c>
      <c r="X61" s="43"/>
      <c r="Y61" s="43"/>
      <c r="Z61" s="43"/>
      <c r="AA61" s="45">
        <v>2500</v>
      </c>
      <c r="AB61" s="45"/>
      <c r="AC61" s="45"/>
      <c r="AD61" s="45"/>
      <c r="AE61" s="45"/>
      <c r="AF61" s="136" t="str">
        <f t="shared" ref="AF61:AF62" si="8">IF(T61="","",AA61*T61)</f>
        <v/>
      </c>
      <c r="AG61" s="136"/>
      <c r="AH61" s="136"/>
      <c r="AI61" s="136"/>
      <c r="AJ61" s="136"/>
      <c r="AK61" s="136"/>
      <c r="AL61" s="136"/>
      <c r="AM61" s="136"/>
    </row>
    <row r="62" spans="2:39" ht="14.1" customHeight="1">
      <c r="C62" s="8">
        <v>4</v>
      </c>
      <c r="D62" s="33" t="s">
        <v>65</v>
      </c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4"/>
      <c r="T62" s="37"/>
      <c r="U62" s="38"/>
      <c r="V62" s="39"/>
      <c r="W62" s="40" t="s">
        <v>30</v>
      </c>
      <c r="X62" s="41"/>
      <c r="Y62" s="41"/>
      <c r="Z62" s="41"/>
      <c r="AA62" s="44">
        <v>450</v>
      </c>
      <c r="AB62" s="44"/>
      <c r="AC62" s="44"/>
      <c r="AD62" s="44"/>
      <c r="AE62" s="44"/>
      <c r="AF62" s="136" t="str">
        <f t="shared" si="8"/>
        <v/>
      </c>
      <c r="AG62" s="136"/>
      <c r="AH62" s="136"/>
      <c r="AI62" s="136"/>
      <c r="AJ62" s="136"/>
      <c r="AK62" s="136"/>
      <c r="AL62" s="136"/>
      <c r="AM62" s="136"/>
    </row>
    <row r="63" spans="2:39" ht="14.1" customHeight="1">
      <c r="C63" s="8">
        <v>5</v>
      </c>
      <c r="D63" s="35" t="s">
        <v>66</v>
      </c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6"/>
      <c r="T63" s="37"/>
      <c r="U63" s="38"/>
      <c r="V63" s="39"/>
      <c r="W63" s="42" t="s">
        <v>30</v>
      </c>
      <c r="X63" s="43"/>
      <c r="Y63" s="43"/>
      <c r="Z63" s="43"/>
      <c r="AA63" s="45">
        <v>570</v>
      </c>
      <c r="AB63" s="45"/>
      <c r="AC63" s="45"/>
      <c r="AD63" s="45"/>
      <c r="AE63" s="45"/>
      <c r="AF63" s="136" t="str">
        <f t="shared" ref="AF63:AF64" si="9">IF(T63="","",AA63*T63)</f>
        <v/>
      </c>
      <c r="AG63" s="136"/>
      <c r="AH63" s="136"/>
      <c r="AI63" s="136"/>
      <c r="AJ63" s="136"/>
      <c r="AK63" s="136"/>
      <c r="AL63" s="136"/>
      <c r="AM63" s="136"/>
    </row>
    <row r="64" spans="2:39" ht="14.1" customHeight="1">
      <c r="C64" s="8">
        <v>6</v>
      </c>
      <c r="D64" s="33" t="s">
        <v>67</v>
      </c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4"/>
      <c r="T64" s="37"/>
      <c r="U64" s="38"/>
      <c r="V64" s="39"/>
      <c r="W64" s="40" t="s">
        <v>30</v>
      </c>
      <c r="X64" s="41"/>
      <c r="Y64" s="41"/>
      <c r="Z64" s="41"/>
      <c r="AA64" s="44">
        <v>620</v>
      </c>
      <c r="AB64" s="44"/>
      <c r="AC64" s="44"/>
      <c r="AD64" s="44"/>
      <c r="AE64" s="44"/>
      <c r="AF64" s="136" t="str">
        <f t="shared" si="9"/>
        <v/>
      </c>
      <c r="AG64" s="136"/>
      <c r="AH64" s="136"/>
      <c r="AI64" s="136"/>
      <c r="AJ64" s="136"/>
      <c r="AK64" s="136"/>
      <c r="AL64" s="136"/>
      <c r="AM64" s="136"/>
    </row>
    <row r="65" spans="3:39" ht="14.1" customHeight="1">
      <c r="C65" s="8">
        <v>7</v>
      </c>
      <c r="D65" s="35" t="s">
        <v>68</v>
      </c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6"/>
      <c r="T65" s="37"/>
      <c r="U65" s="38"/>
      <c r="V65" s="39"/>
      <c r="W65" s="42" t="s">
        <v>30</v>
      </c>
      <c r="X65" s="43"/>
      <c r="Y65" s="43"/>
      <c r="Z65" s="43"/>
      <c r="AA65" s="45">
        <v>930</v>
      </c>
      <c r="AB65" s="45"/>
      <c r="AC65" s="45"/>
      <c r="AD65" s="45"/>
      <c r="AE65" s="45"/>
      <c r="AF65" s="136" t="str">
        <f t="shared" ref="AF65:AF66" si="10">IF(T65="","",AA65*T65)</f>
        <v/>
      </c>
      <c r="AG65" s="136"/>
      <c r="AH65" s="136"/>
      <c r="AI65" s="136"/>
      <c r="AJ65" s="136"/>
      <c r="AK65" s="136"/>
      <c r="AL65" s="136"/>
      <c r="AM65" s="136"/>
    </row>
    <row r="66" spans="3:39" ht="14.1" customHeight="1">
      <c r="C66" s="8">
        <v>8</v>
      </c>
      <c r="D66" s="34" t="s">
        <v>32</v>
      </c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37"/>
      <c r="U66" s="38"/>
      <c r="V66" s="39"/>
      <c r="W66" s="47" t="s">
        <v>33</v>
      </c>
      <c r="X66" s="47"/>
      <c r="Y66" s="47"/>
      <c r="Z66" s="40"/>
      <c r="AA66" s="48">
        <v>3800</v>
      </c>
      <c r="AB66" s="49"/>
      <c r="AC66" s="49"/>
      <c r="AD66" s="49"/>
      <c r="AE66" s="50"/>
      <c r="AF66" s="136" t="str">
        <f t="shared" si="10"/>
        <v/>
      </c>
      <c r="AG66" s="136"/>
      <c r="AH66" s="136"/>
      <c r="AI66" s="136"/>
      <c r="AJ66" s="136"/>
      <c r="AK66" s="136"/>
      <c r="AL66" s="136"/>
      <c r="AM66" s="136"/>
    </row>
    <row r="67" spans="3:39" ht="14.1" customHeight="1">
      <c r="C67" s="8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6"/>
      <c r="T67" s="37"/>
      <c r="U67" s="38"/>
      <c r="V67" s="39"/>
      <c r="W67" s="42"/>
      <c r="X67" s="43"/>
      <c r="Y67" s="43"/>
      <c r="Z67" s="43"/>
      <c r="AA67" s="45"/>
      <c r="AB67" s="45"/>
      <c r="AC67" s="45"/>
      <c r="AD67" s="45"/>
      <c r="AE67" s="45"/>
      <c r="AF67" s="136" t="str">
        <f t="shared" ref="AF67:AF68" si="11">IF(T67="","",AA67*T67)</f>
        <v/>
      </c>
      <c r="AG67" s="136"/>
      <c r="AH67" s="136"/>
      <c r="AI67" s="136"/>
      <c r="AJ67" s="136"/>
      <c r="AK67" s="136"/>
      <c r="AL67" s="136"/>
      <c r="AM67" s="136"/>
    </row>
    <row r="68" spans="3:39" ht="14.1" customHeight="1">
      <c r="C68" s="8">
        <v>9</v>
      </c>
      <c r="D68" s="33" t="s">
        <v>57</v>
      </c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4"/>
      <c r="T68" s="37"/>
      <c r="U68" s="38"/>
      <c r="V68" s="39"/>
      <c r="W68" s="40" t="s">
        <v>58</v>
      </c>
      <c r="X68" s="41"/>
      <c r="Y68" s="41"/>
      <c r="Z68" s="41"/>
      <c r="AA68" s="44">
        <v>10000</v>
      </c>
      <c r="AB68" s="44"/>
      <c r="AC68" s="44"/>
      <c r="AD68" s="44"/>
      <c r="AE68" s="44"/>
      <c r="AF68" s="136" t="str">
        <f t="shared" si="11"/>
        <v/>
      </c>
      <c r="AG68" s="136"/>
      <c r="AH68" s="136"/>
      <c r="AI68" s="136"/>
      <c r="AJ68" s="136"/>
      <c r="AK68" s="136"/>
      <c r="AL68" s="136"/>
      <c r="AM68" s="136"/>
    </row>
    <row r="69" spans="3:39" ht="14.1" customHeight="1">
      <c r="C69" s="8">
        <v>10</v>
      </c>
      <c r="D69" s="35" t="s">
        <v>88</v>
      </c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6"/>
      <c r="T69" s="37"/>
      <c r="U69" s="38"/>
      <c r="V69" s="39"/>
      <c r="W69" s="42" t="s">
        <v>48</v>
      </c>
      <c r="X69" s="43"/>
      <c r="Y69" s="43"/>
      <c r="Z69" s="43"/>
      <c r="AA69" s="45">
        <v>6000</v>
      </c>
      <c r="AB69" s="45"/>
      <c r="AC69" s="45"/>
      <c r="AD69" s="45"/>
      <c r="AE69" s="45"/>
      <c r="AF69" s="136" t="str">
        <f t="shared" ref="AF68:AF70" si="12">IF(T69="","",AA69*T69)</f>
        <v/>
      </c>
      <c r="AG69" s="136"/>
      <c r="AH69" s="136"/>
      <c r="AI69" s="136"/>
      <c r="AJ69" s="136"/>
      <c r="AK69" s="136"/>
      <c r="AL69" s="136"/>
      <c r="AM69" s="136"/>
    </row>
    <row r="70" spans="3:39" ht="14.1" customHeight="1">
      <c r="C70" s="8">
        <v>11</v>
      </c>
      <c r="D70" s="33" t="s">
        <v>87</v>
      </c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4"/>
      <c r="T70" s="37"/>
      <c r="U70" s="38"/>
      <c r="V70" s="39"/>
      <c r="W70" s="40" t="s">
        <v>60</v>
      </c>
      <c r="X70" s="41"/>
      <c r="Y70" s="41"/>
      <c r="Z70" s="41"/>
      <c r="AA70" s="44">
        <v>2800</v>
      </c>
      <c r="AB70" s="44"/>
      <c r="AC70" s="44"/>
      <c r="AD70" s="44"/>
      <c r="AE70" s="44"/>
      <c r="AF70" s="136" t="str">
        <f t="shared" si="12"/>
        <v/>
      </c>
      <c r="AG70" s="136"/>
      <c r="AH70" s="136"/>
      <c r="AI70" s="136"/>
      <c r="AJ70" s="136"/>
      <c r="AK70" s="136"/>
      <c r="AL70" s="136"/>
      <c r="AM70" s="136"/>
    </row>
    <row r="71" spans="3:39" ht="14.1" customHeight="1">
      <c r="C71" s="8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6"/>
      <c r="T71" s="37"/>
      <c r="U71" s="38"/>
      <c r="V71" s="39"/>
      <c r="W71" s="42"/>
      <c r="X71" s="43"/>
      <c r="Y71" s="43"/>
      <c r="Z71" s="43"/>
      <c r="AA71" s="45"/>
      <c r="AB71" s="45"/>
      <c r="AC71" s="45"/>
      <c r="AD71" s="45"/>
      <c r="AE71" s="45"/>
      <c r="AF71" s="136" t="str">
        <f t="shared" ref="AF69:AF90" si="13">IF(T71="","",AA71*T71)</f>
        <v/>
      </c>
      <c r="AG71" s="136"/>
      <c r="AH71" s="136"/>
      <c r="AI71" s="136"/>
      <c r="AJ71" s="136"/>
      <c r="AK71" s="136"/>
      <c r="AL71" s="136"/>
      <c r="AM71" s="136"/>
    </row>
    <row r="72" spans="3:39" ht="14.1" customHeight="1">
      <c r="C72" s="8">
        <v>12</v>
      </c>
      <c r="D72" s="34" t="s">
        <v>81</v>
      </c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37"/>
      <c r="U72" s="38"/>
      <c r="V72" s="39"/>
      <c r="W72" s="47" t="s">
        <v>30</v>
      </c>
      <c r="X72" s="47"/>
      <c r="Y72" s="47"/>
      <c r="Z72" s="40"/>
      <c r="AA72" s="48">
        <v>300</v>
      </c>
      <c r="AB72" s="49"/>
      <c r="AC72" s="49"/>
      <c r="AD72" s="49"/>
      <c r="AE72" s="50"/>
      <c r="AF72" s="136" t="str">
        <f t="shared" si="13"/>
        <v/>
      </c>
      <c r="AG72" s="136"/>
      <c r="AH72" s="136"/>
      <c r="AI72" s="136"/>
      <c r="AJ72" s="136"/>
      <c r="AK72" s="136"/>
      <c r="AL72" s="136"/>
      <c r="AM72" s="136"/>
    </row>
    <row r="73" spans="3:39" ht="14.1" customHeight="1">
      <c r="C73" s="8">
        <v>13</v>
      </c>
      <c r="D73" s="36" t="s">
        <v>44</v>
      </c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37"/>
      <c r="U73" s="38"/>
      <c r="V73" s="39"/>
      <c r="W73" s="54" t="s">
        <v>30</v>
      </c>
      <c r="X73" s="54"/>
      <c r="Y73" s="54"/>
      <c r="Z73" s="42"/>
      <c r="AA73" s="51">
        <v>250</v>
      </c>
      <c r="AB73" s="52"/>
      <c r="AC73" s="52"/>
      <c r="AD73" s="52"/>
      <c r="AE73" s="53"/>
      <c r="AF73" s="136" t="str">
        <f t="shared" ref="AF73:AF74" si="14">IF(T73="","",AA73*T73)</f>
        <v/>
      </c>
      <c r="AG73" s="136"/>
      <c r="AH73" s="136"/>
      <c r="AI73" s="136"/>
      <c r="AJ73" s="136"/>
      <c r="AK73" s="136"/>
      <c r="AL73" s="136"/>
      <c r="AM73" s="136"/>
    </row>
    <row r="74" spans="3:39" ht="14.1" customHeight="1">
      <c r="C74" s="8">
        <v>14</v>
      </c>
      <c r="D74" s="34" t="s">
        <v>82</v>
      </c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37"/>
      <c r="U74" s="38"/>
      <c r="V74" s="39"/>
      <c r="W74" s="47" t="s">
        <v>30</v>
      </c>
      <c r="X74" s="47"/>
      <c r="Y74" s="47"/>
      <c r="Z74" s="40"/>
      <c r="AA74" s="48">
        <v>180</v>
      </c>
      <c r="AB74" s="49"/>
      <c r="AC74" s="49"/>
      <c r="AD74" s="49"/>
      <c r="AE74" s="50"/>
      <c r="AF74" s="136" t="str">
        <f t="shared" si="14"/>
        <v/>
      </c>
      <c r="AG74" s="136"/>
      <c r="AH74" s="136"/>
      <c r="AI74" s="136"/>
      <c r="AJ74" s="136"/>
      <c r="AK74" s="136"/>
      <c r="AL74" s="136"/>
      <c r="AM74" s="136"/>
    </row>
    <row r="75" spans="3:39" ht="14.1" customHeight="1">
      <c r="C75" s="8">
        <v>15</v>
      </c>
      <c r="D75" s="36" t="s">
        <v>34</v>
      </c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37"/>
      <c r="U75" s="38"/>
      <c r="V75" s="39"/>
      <c r="W75" s="54" t="s">
        <v>35</v>
      </c>
      <c r="X75" s="54"/>
      <c r="Y75" s="54"/>
      <c r="Z75" s="42"/>
      <c r="AA75" s="51">
        <v>2900</v>
      </c>
      <c r="AB75" s="52"/>
      <c r="AC75" s="52"/>
      <c r="AD75" s="52"/>
      <c r="AE75" s="53"/>
      <c r="AF75" s="136" t="str">
        <f t="shared" ref="AF75:AF76" si="15">IF(T75="","",AA75*T75)</f>
        <v/>
      </c>
      <c r="AG75" s="136"/>
      <c r="AH75" s="136"/>
      <c r="AI75" s="136"/>
      <c r="AJ75" s="136"/>
      <c r="AK75" s="136"/>
      <c r="AL75" s="136"/>
      <c r="AM75" s="136"/>
    </row>
    <row r="76" spans="3:39" ht="14.1" customHeight="1">
      <c r="C76" s="8">
        <v>16</v>
      </c>
      <c r="D76" s="34" t="s">
        <v>36</v>
      </c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37"/>
      <c r="U76" s="38"/>
      <c r="V76" s="39"/>
      <c r="W76" s="47" t="s">
        <v>35</v>
      </c>
      <c r="X76" s="47"/>
      <c r="Y76" s="47"/>
      <c r="Z76" s="40"/>
      <c r="AA76" s="48">
        <v>3800</v>
      </c>
      <c r="AB76" s="49"/>
      <c r="AC76" s="49"/>
      <c r="AD76" s="49"/>
      <c r="AE76" s="50"/>
      <c r="AF76" s="136" t="str">
        <f t="shared" si="15"/>
        <v/>
      </c>
      <c r="AG76" s="136"/>
      <c r="AH76" s="136"/>
      <c r="AI76" s="136"/>
      <c r="AJ76" s="136"/>
      <c r="AK76" s="136"/>
      <c r="AL76" s="136"/>
      <c r="AM76" s="136"/>
    </row>
    <row r="77" spans="3:39" ht="14.1" customHeight="1">
      <c r="C77" s="8">
        <v>17</v>
      </c>
      <c r="D77" s="36" t="s">
        <v>49</v>
      </c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37"/>
      <c r="U77" s="38"/>
      <c r="V77" s="39"/>
      <c r="W77" s="54" t="s">
        <v>39</v>
      </c>
      <c r="X77" s="54"/>
      <c r="Y77" s="54"/>
      <c r="Z77" s="42"/>
      <c r="AA77" s="51">
        <v>960</v>
      </c>
      <c r="AB77" s="52"/>
      <c r="AC77" s="52"/>
      <c r="AD77" s="52"/>
      <c r="AE77" s="53"/>
      <c r="AF77" s="136" t="str">
        <f t="shared" si="13"/>
        <v/>
      </c>
      <c r="AG77" s="136"/>
      <c r="AH77" s="136"/>
      <c r="AI77" s="136"/>
      <c r="AJ77" s="136"/>
      <c r="AK77" s="136"/>
      <c r="AL77" s="136"/>
      <c r="AM77" s="136"/>
    </row>
    <row r="78" spans="3:39" ht="14.1" customHeight="1">
      <c r="C78" s="8">
        <v>18</v>
      </c>
      <c r="D78" s="34" t="s">
        <v>83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37"/>
      <c r="U78" s="38"/>
      <c r="V78" s="39"/>
      <c r="W78" s="47" t="s">
        <v>46</v>
      </c>
      <c r="X78" s="47"/>
      <c r="Y78" s="47"/>
      <c r="Z78" s="40"/>
      <c r="AA78" s="48">
        <v>5250</v>
      </c>
      <c r="AB78" s="49"/>
      <c r="AC78" s="49"/>
      <c r="AD78" s="49"/>
      <c r="AE78" s="50"/>
      <c r="AF78" s="136" t="str">
        <f t="shared" si="13"/>
        <v/>
      </c>
      <c r="AG78" s="136"/>
      <c r="AH78" s="136"/>
      <c r="AI78" s="136"/>
      <c r="AJ78" s="136"/>
      <c r="AK78" s="136"/>
      <c r="AL78" s="136"/>
      <c r="AM78" s="136"/>
    </row>
    <row r="79" spans="3:39" ht="14.1" customHeight="1">
      <c r="C79" s="8">
        <v>19</v>
      </c>
      <c r="D79" s="36" t="s">
        <v>84</v>
      </c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37"/>
      <c r="U79" s="38"/>
      <c r="V79" s="39"/>
      <c r="W79" s="54" t="s">
        <v>53</v>
      </c>
      <c r="X79" s="54"/>
      <c r="Y79" s="54"/>
      <c r="Z79" s="42"/>
      <c r="AA79" s="51">
        <v>5250</v>
      </c>
      <c r="AB79" s="52"/>
      <c r="AC79" s="52"/>
      <c r="AD79" s="52"/>
      <c r="AE79" s="53"/>
      <c r="AF79" s="136" t="str">
        <f t="shared" si="13"/>
        <v/>
      </c>
      <c r="AG79" s="136"/>
      <c r="AH79" s="136"/>
      <c r="AI79" s="136"/>
      <c r="AJ79" s="136"/>
      <c r="AK79" s="136"/>
      <c r="AL79" s="136"/>
      <c r="AM79" s="136"/>
    </row>
    <row r="80" spans="3:39" ht="14.1" customHeight="1">
      <c r="C80" s="8">
        <v>20</v>
      </c>
      <c r="D80" s="34" t="s">
        <v>85</v>
      </c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37"/>
      <c r="U80" s="38"/>
      <c r="V80" s="39"/>
      <c r="W80" s="47" t="s">
        <v>54</v>
      </c>
      <c r="X80" s="47"/>
      <c r="Y80" s="47"/>
      <c r="Z80" s="40"/>
      <c r="AA80" s="48">
        <v>5000</v>
      </c>
      <c r="AB80" s="49"/>
      <c r="AC80" s="49"/>
      <c r="AD80" s="49"/>
      <c r="AE80" s="50"/>
      <c r="AF80" s="136" t="str">
        <f t="shared" si="13"/>
        <v/>
      </c>
      <c r="AG80" s="136"/>
      <c r="AH80" s="136"/>
      <c r="AI80" s="136"/>
      <c r="AJ80" s="136"/>
      <c r="AK80" s="136"/>
      <c r="AL80" s="136"/>
      <c r="AM80" s="136"/>
    </row>
    <row r="81" spans="3:39" ht="14.1" customHeight="1">
      <c r="C81" s="8">
        <v>21</v>
      </c>
      <c r="D81" s="36" t="s">
        <v>64</v>
      </c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37"/>
      <c r="U81" s="38"/>
      <c r="V81" s="39"/>
      <c r="W81" s="54" t="s">
        <v>45</v>
      </c>
      <c r="X81" s="54"/>
      <c r="Y81" s="54"/>
      <c r="Z81" s="42"/>
      <c r="AA81" s="51">
        <v>2700</v>
      </c>
      <c r="AB81" s="52"/>
      <c r="AC81" s="52"/>
      <c r="AD81" s="52"/>
      <c r="AE81" s="53"/>
      <c r="AF81" s="136" t="str">
        <f t="shared" si="13"/>
        <v/>
      </c>
      <c r="AG81" s="136"/>
      <c r="AH81" s="136"/>
      <c r="AI81" s="136"/>
      <c r="AJ81" s="136"/>
      <c r="AK81" s="136"/>
      <c r="AL81" s="136"/>
      <c r="AM81" s="136"/>
    </row>
    <row r="82" spans="3:39" ht="14.1" customHeight="1">
      <c r="C82" s="8">
        <v>22</v>
      </c>
      <c r="D82" s="34" t="s">
        <v>50</v>
      </c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37"/>
      <c r="U82" s="38"/>
      <c r="V82" s="39"/>
      <c r="W82" s="47" t="s">
        <v>37</v>
      </c>
      <c r="X82" s="47"/>
      <c r="Y82" s="47"/>
      <c r="Z82" s="40"/>
      <c r="AA82" s="48">
        <v>2800</v>
      </c>
      <c r="AB82" s="49"/>
      <c r="AC82" s="49"/>
      <c r="AD82" s="49"/>
      <c r="AE82" s="50"/>
      <c r="AF82" s="136" t="str">
        <f t="shared" si="13"/>
        <v/>
      </c>
      <c r="AG82" s="136"/>
      <c r="AH82" s="136"/>
      <c r="AI82" s="136"/>
      <c r="AJ82" s="136"/>
      <c r="AK82" s="136"/>
      <c r="AL82" s="136"/>
      <c r="AM82" s="136"/>
    </row>
    <row r="83" spans="3:39" ht="14.1" customHeight="1">
      <c r="C83" s="8">
        <v>23</v>
      </c>
      <c r="D83" s="36" t="s">
        <v>51</v>
      </c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37"/>
      <c r="U83" s="38"/>
      <c r="V83" s="39"/>
      <c r="W83" s="54" t="s">
        <v>37</v>
      </c>
      <c r="X83" s="54"/>
      <c r="Y83" s="54"/>
      <c r="Z83" s="42"/>
      <c r="AA83" s="51">
        <v>3000</v>
      </c>
      <c r="AB83" s="52"/>
      <c r="AC83" s="52"/>
      <c r="AD83" s="52"/>
      <c r="AE83" s="53"/>
      <c r="AF83" s="136" t="str">
        <f t="shared" si="13"/>
        <v/>
      </c>
      <c r="AG83" s="136"/>
      <c r="AH83" s="136"/>
      <c r="AI83" s="136"/>
      <c r="AJ83" s="136"/>
      <c r="AK83" s="136"/>
      <c r="AL83" s="136"/>
      <c r="AM83" s="136"/>
    </row>
    <row r="84" spans="3:39" ht="14.1" customHeight="1">
      <c r="C84" s="8">
        <v>24</v>
      </c>
      <c r="D84" s="34" t="s">
        <v>38</v>
      </c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37"/>
      <c r="U84" s="38"/>
      <c r="V84" s="39"/>
      <c r="W84" s="47" t="s">
        <v>37</v>
      </c>
      <c r="X84" s="47"/>
      <c r="Y84" s="47"/>
      <c r="Z84" s="40"/>
      <c r="AA84" s="48">
        <v>3800</v>
      </c>
      <c r="AB84" s="49"/>
      <c r="AC84" s="49"/>
      <c r="AD84" s="49"/>
      <c r="AE84" s="50"/>
      <c r="AF84" s="136" t="str">
        <f t="shared" si="13"/>
        <v/>
      </c>
      <c r="AG84" s="136"/>
      <c r="AH84" s="136"/>
      <c r="AI84" s="136"/>
      <c r="AJ84" s="136"/>
      <c r="AK84" s="136"/>
      <c r="AL84" s="136"/>
      <c r="AM84" s="136"/>
    </row>
    <row r="85" spans="3:39" ht="14.1" customHeight="1">
      <c r="C85" s="8">
        <v>25</v>
      </c>
      <c r="D85" s="36" t="s">
        <v>62</v>
      </c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37"/>
      <c r="U85" s="38"/>
      <c r="V85" s="39"/>
      <c r="W85" s="54" t="s">
        <v>30</v>
      </c>
      <c r="X85" s="54"/>
      <c r="Y85" s="54"/>
      <c r="Z85" s="42"/>
      <c r="AA85" s="51">
        <v>650</v>
      </c>
      <c r="AB85" s="52"/>
      <c r="AC85" s="52"/>
      <c r="AD85" s="52"/>
      <c r="AE85" s="53"/>
      <c r="AF85" s="136" t="str">
        <f t="shared" si="13"/>
        <v/>
      </c>
      <c r="AG85" s="136"/>
      <c r="AH85" s="136"/>
      <c r="AI85" s="136"/>
      <c r="AJ85" s="136"/>
      <c r="AK85" s="136"/>
      <c r="AL85" s="136"/>
      <c r="AM85" s="136"/>
    </row>
    <row r="86" spans="3:39" ht="14.1" customHeight="1">
      <c r="C86" s="8">
        <v>26</v>
      </c>
      <c r="D86" s="34" t="s">
        <v>63</v>
      </c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37"/>
      <c r="U86" s="38"/>
      <c r="V86" s="39"/>
      <c r="W86" s="47" t="s">
        <v>30</v>
      </c>
      <c r="X86" s="47"/>
      <c r="Y86" s="47"/>
      <c r="Z86" s="40"/>
      <c r="AA86" s="48">
        <v>950</v>
      </c>
      <c r="AB86" s="49"/>
      <c r="AC86" s="49"/>
      <c r="AD86" s="49"/>
      <c r="AE86" s="50"/>
      <c r="AF86" s="136" t="str">
        <f t="shared" si="13"/>
        <v/>
      </c>
      <c r="AG86" s="136"/>
      <c r="AH86" s="136"/>
      <c r="AI86" s="136"/>
      <c r="AJ86" s="136"/>
      <c r="AK86" s="136"/>
      <c r="AL86" s="136"/>
      <c r="AM86" s="136"/>
    </row>
    <row r="87" spans="3:39" ht="14.1" customHeight="1">
      <c r="C87" s="8">
        <v>27</v>
      </c>
      <c r="D87" s="36" t="s">
        <v>42</v>
      </c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37"/>
      <c r="U87" s="38"/>
      <c r="V87" s="39"/>
      <c r="W87" s="54"/>
      <c r="X87" s="54"/>
      <c r="Y87" s="54"/>
      <c r="Z87" s="42"/>
      <c r="AA87" s="51"/>
      <c r="AB87" s="52"/>
      <c r="AC87" s="52"/>
      <c r="AD87" s="52"/>
      <c r="AE87" s="53"/>
      <c r="AF87" s="136" t="str">
        <f t="shared" si="13"/>
        <v/>
      </c>
      <c r="AG87" s="136"/>
      <c r="AH87" s="136"/>
      <c r="AI87" s="136"/>
      <c r="AJ87" s="136"/>
      <c r="AK87" s="136"/>
      <c r="AL87" s="136"/>
      <c r="AM87" s="136"/>
    </row>
    <row r="88" spans="3:39" ht="14.1" customHeight="1">
      <c r="C88" s="8"/>
      <c r="D88" s="34" t="s">
        <v>86</v>
      </c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37"/>
      <c r="U88" s="38"/>
      <c r="V88" s="39"/>
      <c r="W88" s="47" t="s">
        <v>30</v>
      </c>
      <c r="X88" s="47"/>
      <c r="Y88" s="47"/>
      <c r="Z88" s="40"/>
      <c r="AA88" s="48">
        <v>1850</v>
      </c>
      <c r="AB88" s="49"/>
      <c r="AC88" s="49"/>
      <c r="AD88" s="49"/>
      <c r="AE88" s="50"/>
      <c r="AF88" s="136" t="str">
        <f t="shared" si="13"/>
        <v/>
      </c>
      <c r="AG88" s="136"/>
      <c r="AH88" s="136"/>
      <c r="AI88" s="136"/>
      <c r="AJ88" s="136"/>
      <c r="AK88" s="136"/>
      <c r="AL88" s="136"/>
      <c r="AM88" s="136"/>
    </row>
    <row r="89" spans="3:39" ht="14.1" customHeight="1">
      <c r="C89" s="8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  <c r="T89" s="37"/>
      <c r="U89" s="38"/>
      <c r="V89" s="39"/>
      <c r="W89" s="42"/>
      <c r="X89" s="43"/>
      <c r="Y89" s="43"/>
      <c r="Z89" s="43"/>
      <c r="AA89" s="45"/>
      <c r="AB89" s="45"/>
      <c r="AC89" s="45"/>
      <c r="AD89" s="45"/>
      <c r="AE89" s="45"/>
      <c r="AF89" s="136" t="str">
        <f t="shared" si="13"/>
        <v/>
      </c>
      <c r="AG89" s="136"/>
      <c r="AH89" s="136"/>
      <c r="AI89" s="136"/>
      <c r="AJ89" s="136"/>
      <c r="AK89" s="136"/>
      <c r="AL89" s="136"/>
      <c r="AM89" s="136"/>
    </row>
    <row r="90" spans="3:39" ht="14.1" customHeight="1" thickBot="1">
      <c r="C90" s="8">
        <v>28</v>
      </c>
      <c r="D90" s="34" t="s">
        <v>40</v>
      </c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67"/>
      <c r="U90" s="68"/>
      <c r="V90" s="69"/>
      <c r="W90" s="47" t="s">
        <v>41</v>
      </c>
      <c r="X90" s="47"/>
      <c r="Y90" s="47"/>
      <c r="Z90" s="40"/>
      <c r="AA90" s="48">
        <v>7000</v>
      </c>
      <c r="AB90" s="49"/>
      <c r="AC90" s="49"/>
      <c r="AD90" s="49"/>
      <c r="AE90" s="50"/>
      <c r="AF90" s="136" t="str">
        <f t="shared" si="13"/>
        <v/>
      </c>
      <c r="AG90" s="136"/>
      <c r="AH90" s="136"/>
      <c r="AI90" s="136"/>
      <c r="AJ90" s="136"/>
      <c r="AK90" s="136"/>
      <c r="AL90" s="136"/>
      <c r="AM90" s="136"/>
    </row>
    <row r="91" spans="3:39" ht="14.1" customHeight="1" thickTop="1">
      <c r="AA91" s="135" t="s">
        <v>56</v>
      </c>
      <c r="AB91" s="135"/>
      <c r="AC91" s="135"/>
      <c r="AD91" s="135"/>
      <c r="AE91" s="135"/>
      <c r="AF91" s="137">
        <f>SUM(AF59:AM90)</f>
        <v>0</v>
      </c>
      <c r="AG91" s="138"/>
      <c r="AH91" s="138"/>
      <c r="AI91" s="138"/>
      <c r="AJ91" s="138"/>
      <c r="AK91" s="138"/>
      <c r="AL91" s="138"/>
      <c r="AM91" s="138"/>
    </row>
    <row r="92" spans="3:39" ht="14.1" customHeight="1">
      <c r="AA92" s="135" t="s">
        <v>29</v>
      </c>
      <c r="AB92" s="135"/>
      <c r="AC92" s="135"/>
      <c r="AD92" s="135"/>
      <c r="AE92" s="135"/>
      <c r="AF92" s="137" t="str">
        <f>IF(AF91=0,"",AF91*10/100)</f>
        <v/>
      </c>
      <c r="AG92" s="137"/>
      <c r="AH92" s="137"/>
      <c r="AI92" s="137"/>
      <c r="AJ92" s="137"/>
      <c r="AK92" s="137"/>
      <c r="AL92" s="137"/>
      <c r="AM92" s="137"/>
    </row>
    <row r="93" spans="3:39" ht="14.1" customHeight="1" thickBot="1"/>
    <row r="94" spans="3:39" ht="14.1" customHeight="1">
      <c r="AA94" s="126" t="s">
        <v>61</v>
      </c>
      <c r="AB94" s="127"/>
      <c r="AC94" s="127"/>
      <c r="AD94" s="127"/>
      <c r="AE94" s="128"/>
      <c r="AF94" s="139">
        <f>AF38+AF91</f>
        <v>0</v>
      </c>
      <c r="AG94" s="139"/>
      <c r="AH94" s="139"/>
      <c r="AI94" s="139"/>
      <c r="AJ94" s="139"/>
      <c r="AK94" s="139"/>
      <c r="AL94" s="139"/>
      <c r="AM94" s="140"/>
    </row>
    <row r="95" spans="3:39" ht="14.1" customHeight="1" thickBot="1">
      <c r="AA95" s="129"/>
      <c r="AB95" s="130"/>
      <c r="AC95" s="130"/>
      <c r="AD95" s="130"/>
      <c r="AE95" s="131"/>
      <c r="AF95" s="141"/>
      <c r="AG95" s="141"/>
      <c r="AH95" s="141"/>
      <c r="AI95" s="141"/>
      <c r="AJ95" s="141"/>
      <c r="AK95" s="141"/>
      <c r="AL95" s="141"/>
      <c r="AM95" s="142"/>
    </row>
    <row r="96" spans="3:39" ht="14.1" customHeight="1" thickBot="1">
      <c r="AA96" s="132" t="s">
        <v>29</v>
      </c>
      <c r="AB96" s="133"/>
      <c r="AC96" s="133"/>
      <c r="AD96" s="133"/>
      <c r="AE96" s="134"/>
      <c r="AF96" s="143" t="str">
        <f>IF(AF94=0,"",AF94*10/100)</f>
        <v/>
      </c>
      <c r="AG96" s="144"/>
      <c r="AH96" s="144"/>
      <c r="AI96" s="144"/>
      <c r="AJ96" s="144"/>
      <c r="AK96" s="144"/>
      <c r="AL96" s="144"/>
      <c r="AM96" s="145"/>
    </row>
    <row r="98" spans="23:39" ht="14.1" customHeight="1" thickBot="1"/>
    <row r="99" spans="23:39" ht="14.1" customHeight="1">
      <c r="W99" s="117" t="s">
        <v>55</v>
      </c>
      <c r="X99" s="118"/>
      <c r="Y99" s="118"/>
      <c r="Z99" s="118"/>
      <c r="AA99" s="118"/>
      <c r="AB99" s="118"/>
      <c r="AC99" s="118"/>
      <c r="AD99" s="118"/>
      <c r="AE99" s="118"/>
      <c r="AF99" s="119" t="str">
        <f>IF(AF94=0,"",AF94+AF96)</f>
        <v/>
      </c>
      <c r="AG99" s="120"/>
      <c r="AH99" s="120"/>
      <c r="AI99" s="120"/>
      <c r="AJ99" s="120"/>
      <c r="AK99" s="120"/>
      <c r="AL99" s="120"/>
      <c r="AM99" s="121"/>
    </row>
    <row r="100" spans="23:39" ht="14.1" customHeight="1" thickBot="1">
      <c r="W100" s="122"/>
      <c r="X100" s="123"/>
      <c r="Y100" s="123"/>
      <c r="Z100" s="123"/>
      <c r="AA100" s="123"/>
      <c r="AB100" s="123"/>
      <c r="AC100" s="123"/>
      <c r="AD100" s="123"/>
      <c r="AE100" s="123"/>
      <c r="AF100" s="124"/>
      <c r="AG100" s="124"/>
      <c r="AH100" s="124"/>
      <c r="AI100" s="124"/>
      <c r="AJ100" s="124"/>
      <c r="AK100" s="124"/>
      <c r="AL100" s="124"/>
      <c r="AM100" s="125"/>
    </row>
  </sheetData>
  <mergeCells count="287">
    <mergeCell ref="D83:S83"/>
    <mergeCell ref="T83:V83"/>
    <mergeCell ref="W83:Z83"/>
    <mergeCell ref="AA83:AE83"/>
    <mergeCell ref="D86:S86"/>
    <mergeCell ref="T86:V86"/>
    <mergeCell ref="W86:Z86"/>
    <mergeCell ref="AA86:AE86"/>
    <mergeCell ref="D73:S73"/>
    <mergeCell ref="D84:S84"/>
    <mergeCell ref="T84:V84"/>
    <mergeCell ref="W84:Z84"/>
    <mergeCell ref="AA84:AE84"/>
    <mergeCell ref="D87:S87"/>
    <mergeCell ref="T87:V87"/>
    <mergeCell ref="W87:Z87"/>
    <mergeCell ref="AA87:AE87"/>
    <mergeCell ref="D85:S85"/>
    <mergeCell ref="T85:V85"/>
    <mergeCell ref="W85:Z85"/>
    <mergeCell ref="D88:S88"/>
    <mergeCell ref="T88:V88"/>
    <mergeCell ref="W88:Z88"/>
    <mergeCell ref="AA88:AE88"/>
    <mergeCell ref="AF88:AM88"/>
    <mergeCell ref="D90:S90"/>
    <mergeCell ref="T90:V90"/>
    <mergeCell ref="W90:Z90"/>
    <mergeCell ref="AA90:AE90"/>
    <mergeCell ref="AF90:AM90"/>
    <mergeCell ref="D89:S89"/>
    <mergeCell ref="AF59:AM59"/>
    <mergeCell ref="AF72:AM72"/>
    <mergeCell ref="AF78:AM78"/>
    <mergeCell ref="D79:S79"/>
    <mergeCell ref="T79:V79"/>
    <mergeCell ref="W79:Z79"/>
    <mergeCell ref="AA79:AE79"/>
    <mergeCell ref="AF79:AM79"/>
    <mergeCell ref="D74:S74"/>
    <mergeCell ref="T74:V74"/>
    <mergeCell ref="W74:Z74"/>
    <mergeCell ref="AA74:AE74"/>
    <mergeCell ref="AF74:AM74"/>
    <mergeCell ref="D77:S77"/>
    <mergeCell ref="T77:V77"/>
    <mergeCell ref="W77:Z77"/>
    <mergeCell ref="AA77:AE77"/>
    <mergeCell ref="T73:V73"/>
    <mergeCell ref="D78:S78"/>
    <mergeCell ref="T78:V78"/>
    <mergeCell ref="W78:Z78"/>
    <mergeCell ref="AA78:AE78"/>
    <mergeCell ref="W73:Z73"/>
    <mergeCell ref="AA73:AE73"/>
    <mergeCell ref="AF60:AM60"/>
    <mergeCell ref="D62:S62"/>
    <mergeCell ref="T62:V62"/>
    <mergeCell ref="W62:Z62"/>
    <mergeCell ref="T76:V76"/>
    <mergeCell ref="AF22:AM22"/>
    <mergeCell ref="AF19:AM19"/>
    <mergeCell ref="AA59:AE59"/>
    <mergeCell ref="W59:Z59"/>
    <mergeCell ref="T59:V59"/>
    <mergeCell ref="D59:S59"/>
    <mergeCell ref="D60:S60"/>
    <mergeCell ref="T60:V60"/>
    <mergeCell ref="W60:Z60"/>
    <mergeCell ref="AA60:AE60"/>
    <mergeCell ref="AA62:AE62"/>
    <mergeCell ref="AF62:AM62"/>
    <mergeCell ref="W67:Z67"/>
    <mergeCell ref="AA67:AE67"/>
    <mergeCell ref="AF67:AM67"/>
    <mergeCell ref="D67:S67"/>
    <mergeCell ref="T67:V67"/>
    <mergeCell ref="AF36:AM36"/>
    <mergeCell ref="AF34:AM34"/>
    <mergeCell ref="W21:Z21"/>
    <mergeCell ref="AA21:AE21"/>
    <mergeCell ref="AF21:AM21"/>
    <mergeCell ref="D22:S22"/>
    <mergeCell ref="AA24:AE24"/>
    <mergeCell ref="AA25:AE25"/>
    <mergeCell ref="AA18:AE18"/>
    <mergeCell ref="AA22:AE22"/>
    <mergeCell ref="AA58:AE58"/>
    <mergeCell ref="AA38:AE38"/>
    <mergeCell ref="D35:S35"/>
    <mergeCell ref="T35:V35"/>
    <mergeCell ref="W35:Z35"/>
    <mergeCell ref="AA35:AE35"/>
    <mergeCell ref="AF35:AM35"/>
    <mergeCell ref="D34:S34"/>
    <mergeCell ref="T34:V34"/>
    <mergeCell ref="W34:Z34"/>
    <mergeCell ref="AA34:AE34"/>
    <mergeCell ref="AA36:AE36"/>
    <mergeCell ref="AF58:AM58"/>
    <mergeCell ref="AF25:AM25"/>
    <mergeCell ref="D27:S27"/>
    <mergeCell ref="T27:V27"/>
    <mergeCell ref="W27:Z27"/>
    <mergeCell ref="AA27:AE27"/>
    <mergeCell ref="AF27:AM27"/>
    <mergeCell ref="D23:S23"/>
    <mergeCell ref="T23:V23"/>
    <mergeCell ref="W23:Z23"/>
    <mergeCell ref="AA23:AE23"/>
    <mergeCell ref="AF23:AM23"/>
    <mergeCell ref="A1:AN3"/>
    <mergeCell ref="AJ4:AN4"/>
    <mergeCell ref="AJ5:AN5"/>
    <mergeCell ref="D26:S26"/>
    <mergeCell ref="T26:V26"/>
    <mergeCell ref="W26:Z26"/>
    <mergeCell ref="AA26:AE26"/>
    <mergeCell ref="AF26:AM26"/>
    <mergeCell ref="U8:W8"/>
    <mergeCell ref="Y9:AB9"/>
    <mergeCell ref="U9:W9"/>
    <mergeCell ref="AG15:AL15"/>
    <mergeCell ref="AC15:AE15"/>
    <mergeCell ref="Y14:Z14"/>
    <mergeCell ref="AG14:AH14"/>
    <mergeCell ref="AB14:AF14"/>
    <mergeCell ref="AJ14:AN14"/>
    <mergeCell ref="T19:V19"/>
    <mergeCell ref="W19:Z19"/>
    <mergeCell ref="AF18:AM18"/>
    <mergeCell ref="F11:S11"/>
    <mergeCell ref="AF24:AM24"/>
    <mergeCell ref="AF17:AM17"/>
    <mergeCell ref="AF20:AM20"/>
    <mergeCell ref="D14:S15"/>
    <mergeCell ref="AA17:AE17"/>
    <mergeCell ref="B10:D10"/>
    <mergeCell ref="B11:D11"/>
    <mergeCell ref="F12:S12"/>
    <mergeCell ref="AF32:AM32"/>
    <mergeCell ref="AF33:AM33"/>
    <mergeCell ref="AA33:AE33"/>
    <mergeCell ref="W33:Z33"/>
    <mergeCell ref="T33:V33"/>
    <mergeCell ref="B29:C30"/>
    <mergeCell ref="T32:V32"/>
    <mergeCell ref="W32:Z32"/>
    <mergeCell ref="AA32:AE32"/>
    <mergeCell ref="D33:S33"/>
    <mergeCell ref="D20:S20"/>
    <mergeCell ref="T20:V20"/>
    <mergeCell ref="W20:Z20"/>
    <mergeCell ref="AA20:AE20"/>
    <mergeCell ref="D18:S18"/>
    <mergeCell ref="D19:S19"/>
    <mergeCell ref="AA19:AE19"/>
    <mergeCell ref="B14:C15"/>
    <mergeCell ref="T22:V22"/>
    <mergeCell ref="B55:C56"/>
    <mergeCell ref="D32:S32"/>
    <mergeCell ref="D17:S17"/>
    <mergeCell ref="D58:S58"/>
    <mergeCell ref="T58:V58"/>
    <mergeCell ref="D36:S36"/>
    <mergeCell ref="T36:V36"/>
    <mergeCell ref="W36:Z36"/>
    <mergeCell ref="D24:S24"/>
    <mergeCell ref="T24:V24"/>
    <mergeCell ref="W24:Z24"/>
    <mergeCell ref="W17:Z17"/>
    <mergeCell ref="T17:V17"/>
    <mergeCell ref="W22:Z22"/>
    <mergeCell ref="D25:S25"/>
    <mergeCell ref="T25:V25"/>
    <mergeCell ref="W25:Z25"/>
    <mergeCell ref="W58:Z58"/>
    <mergeCell ref="D55:S56"/>
    <mergeCell ref="D29:S30"/>
    <mergeCell ref="T18:V18"/>
    <mergeCell ref="W18:Z18"/>
    <mergeCell ref="D21:S21"/>
    <mergeCell ref="T21:V21"/>
    <mergeCell ref="D65:S65"/>
    <mergeCell ref="T65:V65"/>
    <mergeCell ref="W65:Z65"/>
    <mergeCell ref="AA65:AE65"/>
    <mergeCell ref="AF65:AM65"/>
    <mergeCell ref="D63:S63"/>
    <mergeCell ref="T63:V63"/>
    <mergeCell ref="W63:Z63"/>
    <mergeCell ref="AA63:AE63"/>
    <mergeCell ref="AF63:AM63"/>
    <mergeCell ref="D64:S64"/>
    <mergeCell ref="T64:V64"/>
    <mergeCell ref="W64:Z64"/>
    <mergeCell ref="AA64:AE64"/>
    <mergeCell ref="AF64:AM64"/>
    <mergeCell ref="D70:S70"/>
    <mergeCell ref="T70:V70"/>
    <mergeCell ref="W70:Z70"/>
    <mergeCell ref="AA70:AE70"/>
    <mergeCell ref="AF70:AM70"/>
    <mergeCell ref="D69:S69"/>
    <mergeCell ref="T69:V69"/>
    <mergeCell ref="W69:Z69"/>
    <mergeCell ref="AA69:AE69"/>
    <mergeCell ref="AF69:AM69"/>
    <mergeCell ref="D71:S71"/>
    <mergeCell ref="T71:V71"/>
    <mergeCell ref="W71:Z71"/>
    <mergeCell ref="AA71:AE71"/>
    <mergeCell ref="AF71:AM71"/>
    <mergeCell ref="D82:S82"/>
    <mergeCell ref="T82:V82"/>
    <mergeCell ref="W82:Z82"/>
    <mergeCell ref="AA82:AE82"/>
    <mergeCell ref="AF82:AM82"/>
    <mergeCell ref="D75:S75"/>
    <mergeCell ref="T75:V75"/>
    <mergeCell ref="W75:Z75"/>
    <mergeCell ref="AA75:AE75"/>
    <mergeCell ref="AF75:AM75"/>
    <mergeCell ref="D76:S76"/>
    <mergeCell ref="D80:S80"/>
    <mergeCell ref="AA76:AE76"/>
    <mergeCell ref="D81:S81"/>
    <mergeCell ref="AF73:AM73"/>
    <mergeCell ref="D72:S72"/>
    <mergeCell ref="T72:V72"/>
    <mergeCell ref="W72:Z72"/>
    <mergeCell ref="AA72:AE72"/>
    <mergeCell ref="AA96:AE96"/>
    <mergeCell ref="AF96:AM96"/>
    <mergeCell ref="W99:AE100"/>
    <mergeCell ref="AF99:AM100"/>
    <mergeCell ref="AF94:AM95"/>
    <mergeCell ref="AA94:AE95"/>
    <mergeCell ref="AF92:AM92"/>
    <mergeCell ref="AA92:AE92"/>
    <mergeCell ref="AF91:AM91"/>
    <mergeCell ref="AA91:AE91"/>
    <mergeCell ref="AF76:AM76"/>
    <mergeCell ref="AA85:AE85"/>
    <mergeCell ref="AF85:AM85"/>
    <mergeCell ref="W89:Z89"/>
    <mergeCell ref="AA89:AE89"/>
    <mergeCell ref="AF89:AM89"/>
    <mergeCell ref="T89:V89"/>
    <mergeCell ref="AF80:AM80"/>
    <mergeCell ref="AF81:AM81"/>
    <mergeCell ref="AF83:AM83"/>
    <mergeCell ref="AF87:AM87"/>
    <mergeCell ref="T81:V81"/>
    <mergeCell ref="W81:Z81"/>
    <mergeCell ref="AA81:AE81"/>
    <mergeCell ref="T80:V80"/>
    <mergeCell ref="W80:Z80"/>
    <mergeCell ref="AA80:AE80"/>
    <mergeCell ref="AF77:AM77"/>
    <mergeCell ref="AF84:AM84"/>
    <mergeCell ref="W76:Z76"/>
    <mergeCell ref="AF86:AM86"/>
    <mergeCell ref="F10:S10"/>
    <mergeCell ref="X7:AN8"/>
    <mergeCell ref="X10:AN10"/>
    <mergeCell ref="X11:AN11"/>
    <mergeCell ref="X12:AN12"/>
    <mergeCell ref="X13:AN13"/>
    <mergeCell ref="D68:S68"/>
    <mergeCell ref="D61:S61"/>
    <mergeCell ref="T68:V68"/>
    <mergeCell ref="T61:V61"/>
    <mergeCell ref="W68:Z68"/>
    <mergeCell ref="W61:Z61"/>
    <mergeCell ref="AA68:AE68"/>
    <mergeCell ref="AA61:AE61"/>
    <mergeCell ref="AF68:AM68"/>
    <mergeCell ref="AF61:AM61"/>
    <mergeCell ref="AF38:AM38"/>
    <mergeCell ref="AA39:AE39"/>
    <mergeCell ref="AF39:AM39"/>
    <mergeCell ref="D66:S66"/>
    <mergeCell ref="T66:V66"/>
    <mergeCell ref="W66:Z66"/>
    <mergeCell ref="AA66:AE66"/>
    <mergeCell ref="AF66:AM66"/>
  </mergeCells>
  <phoneticPr fontId="2"/>
  <conditionalFormatting sqref="F10">
    <cfRule type="expression" dxfId="37" priority="42">
      <formula>F10=""</formula>
    </cfRule>
  </conditionalFormatting>
  <conditionalFormatting sqref="F11:S11">
    <cfRule type="expression" dxfId="36" priority="41">
      <formula>F11=""</formula>
    </cfRule>
  </conditionalFormatting>
  <conditionalFormatting sqref="F12:S12">
    <cfRule type="expression" dxfId="35" priority="39">
      <formula>F11=""</formula>
    </cfRule>
    <cfRule type="expression" priority="40">
      <formula>F11=""</formula>
    </cfRule>
  </conditionalFormatting>
  <conditionalFormatting sqref="T18:V18">
    <cfRule type="expression" dxfId="34" priority="24">
      <formula>T18=""</formula>
    </cfRule>
  </conditionalFormatting>
  <conditionalFormatting sqref="T19:V19">
    <cfRule type="expression" dxfId="33" priority="21">
      <formula>T19=""</formula>
    </cfRule>
  </conditionalFormatting>
  <conditionalFormatting sqref="T20:V20">
    <cfRule type="expression" dxfId="32" priority="23">
      <formula>T20=""</formula>
    </cfRule>
  </conditionalFormatting>
  <conditionalFormatting sqref="T21:V21 T23:V23 T25:V25 T27:V27 T34:V34 T36:V36">
    <cfRule type="expression" dxfId="31" priority="20">
      <formula>T21=""</formula>
    </cfRule>
  </conditionalFormatting>
  <conditionalFormatting sqref="T22:V22 T24:V24 T26:V26 T33:V33 T35:V35">
    <cfRule type="expression" dxfId="30" priority="22">
      <formula>T22=""</formula>
    </cfRule>
  </conditionalFormatting>
  <conditionalFormatting sqref="T59:V59">
    <cfRule type="expression" dxfId="29" priority="19">
      <formula>T59=""</formula>
    </cfRule>
  </conditionalFormatting>
  <conditionalFormatting sqref="T60:V60">
    <cfRule type="expression" dxfId="28" priority="17">
      <formula>T60=""</formula>
    </cfRule>
  </conditionalFormatting>
  <conditionalFormatting sqref="T61:V61 T63:V63 T65:V65 T67:V67 T69:V69 T71:V71 T73:V73 T75:V75 T77:V77 T79:V79 T81:V81 T83:V83 T85:V85 T87:V87 T89:V89">
    <cfRule type="expression" dxfId="27" priority="18">
      <formula>T61=""</formula>
    </cfRule>
  </conditionalFormatting>
  <conditionalFormatting sqref="T62:V62 T64:V64 T66:V66 T68:V68 T70:V70 T72:V72 T74:V74 T76:V76 T78:V78 T80:V80 T82:V82 T84:V84 T86:V86 T88:V88 T90:V90">
    <cfRule type="expression" dxfId="26" priority="16">
      <formula>T62=""</formula>
    </cfRule>
  </conditionalFormatting>
  <conditionalFormatting sqref="X10">
    <cfRule type="expression" dxfId="25" priority="35">
      <formula>X10=""</formula>
    </cfRule>
    <cfRule type="expression" dxfId="24" priority="36">
      <formula>X10=""</formula>
    </cfRule>
  </conditionalFormatting>
  <conditionalFormatting sqref="X7:AN8">
    <cfRule type="expression" dxfId="23" priority="27">
      <formula>$X$7=""</formula>
    </cfRule>
    <cfRule type="expression" dxfId="22" priority="28">
      <formula>"$X$6="""""</formula>
    </cfRule>
  </conditionalFormatting>
  <conditionalFormatting sqref="X11:AN11">
    <cfRule type="expression" dxfId="21" priority="26">
      <formula>$X$10=""</formula>
    </cfRule>
  </conditionalFormatting>
  <conditionalFormatting sqref="Y9:AB9">
    <cfRule type="expression" dxfId="20" priority="37">
      <formula>Y9=""</formula>
    </cfRule>
  </conditionalFormatting>
  <conditionalFormatting sqref="AB14:AF14">
    <cfRule type="expression" dxfId="19" priority="34">
      <formula>AB14=""</formula>
    </cfRule>
  </conditionalFormatting>
  <conditionalFormatting sqref="AG15:AL15">
    <cfRule type="expression" dxfId="18" priority="31">
      <formula>AG15=""</formula>
    </cfRule>
    <cfRule type="expression" dxfId="17" priority="32">
      <formula>AG=""</formula>
    </cfRule>
  </conditionalFormatting>
  <conditionalFormatting sqref="AJ4:AN4">
    <cfRule type="expression" dxfId="16" priority="30">
      <formula>AJ4=""</formula>
    </cfRule>
  </conditionalFormatting>
  <conditionalFormatting sqref="AJ14:AN14">
    <cfRule type="expression" dxfId="15" priority="33">
      <formula>AJ14=""</formula>
    </cfRule>
  </conditionalFormatting>
  <conditionalFormatting sqref="AF38:AM38">
    <cfRule type="expression" dxfId="14" priority="15" stopIfTrue="1">
      <formula>AF38=""</formula>
    </cfRule>
    <cfRule type="expression" dxfId="13" priority="11">
      <formula>AF38=""</formula>
    </cfRule>
  </conditionalFormatting>
  <conditionalFormatting sqref="AF33:AM33">
    <cfRule type="expression" dxfId="12" priority="14">
      <formula>AF33=""</formula>
    </cfRule>
  </conditionalFormatting>
  <conditionalFormatting sqref="AF35:AM35">
    <cfRule type="expression" dxfId="11" priority="13">
      <formula>AF35=""</formula>
    </cfRule>
  </conditionalFormatting>
  <conditionalFormatting sqref="AF26:AM26 AF24:AM24 AF22:AM22 AF20:AM20 AF18:AM18">
    <cfRule type="expression" dxfId="10" priority="12">
      <formula>AF18=""</formula>
    </cfRule>
  </conditionalFormatting>
  <conditionalFormatting sqref="AF39:AM39">
    <cfRule type="expression" dxfId="9" priority="10">
      <formula>AF39=""</formula>
    </cfRule>
  </conditionalFormatting>
  <conditionalFormatting sqref="AF19:AM19">
    <cfRule type="expression" dxfId="8" priority="9">
      <formula>AF19=""</formula>
    </cfRule>
  </conditionalFormatting>
  <conditionalFormatting sqref="AF36:AM36 AF34:AM34 AF27:AM27 AF25:AM25 AF23:AM23 AF21:AM21">
    <cfRule type="expression" dxfId="7" priority="8">
      <formula>AF21=""</formula>
    </cfRule>
  </conditionalFormatting>
  <conditionalFormatting sqref="AF59:AM59">
    <cfRule type="expression" dxfId="6" priority="7">
      <formula>AF59=""</formula>
    </cfRule>
  </conditionalFormatting>
  <conditionalFormatting sqref="AF89:AM89 AF87:AM87 AF85:AM85 AF83:AM83 AF81:AM81 AF79:AM79 AF77:AM77 AF75:AM75 AF73:AM73 AF71:AM71 AF69:AM69 AF67:AM67 AF65:AM65 AF63:AM63 AF61:AM61">
    <cfRule type="expression" dxfId="5" priority="6">
      <formula>AF61=""</formula>
    </cfRule>
  </conditionalFormatting>
  <conditionalFormatting sqref="AF60:AM60">
    <cfRule type="expression" dxfId="4" priority="5">
      <formula>AF60=""</formula>
    </cfRule>
  </conditionalFormatting>
  <conditionalFormatting sqref="AF90:AM90 AF88:AM88 AF86:AM86 AF84:AM84 AF82:AM82 AF80:AM80 AF78:AM78 AF76:AM76 AF74:AM74 AF72:AM72 AF70:AM70 AF68:AM68 AF66:AM66 AF64:AM64 AF62:AM62">
    <cfRule type="expression" dxfId="3" priority="4">
      <formula>AF62=""</formula>
    </cfRule>
  </conditionalFormatting>
  <conditionalFormatting sqref="AF92:AM92">
    <cfRule type="expression" dxfId="2" priority="3">
      <formula>AF92=""</formula>
    </cfRule>
  </conditionalFormatting>
  <conditionalFormatting sqref="AF96:AM96">
    <cfRule type="expression" dxfId="1" priority="2">
      <formula>AF96=""</formula>
    </cfRule>
  </conditionalFormatting>
  <conditionalFormatting sqref="AF99:AM100">
    <cfRule type="expression" dxfId="0" priority="1">
      <formula>AF99=""</formula>
    </cfRule>
  </conditionalFormatting>
  <pageMargins left="0.25" right="0.25" top="0.75" bottom="0.75" header="0.3" footer="0.3"/>
  <pageSetup paperSize="9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SG190301</dc:creator>
  <cp:lastModifiedBy>SG190301</cp:lastModifiedBy>
  <cp:lastPrinted>2023-07-18T02:14:32Z</cp:lastPrinted>
  <dcterms:created xsi:type="dcterms:W3CDTF">2023-05-23T01:37:41Z</dcterms:created>
  <dcterms:modified xsi:type="dcterms:W3CDTF">2023-07-18T02:16:02Z</dcterms:modified>
</cp:coreProperties>
</file>